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R:\つわの暮らし推進課_新\05_企画係\03_エネルギー対策に関すること\02_脱炭素関連施策に関すること\R7\なごみの里\[環境省]ZEB化普及推進支援事業\事業者選定\HP作業\HP掲載用\"/>
    </mc:Choice>
  </mc:AlternateContent>
  <xr:revisionPtr revIDLastSave="0" documentId="13_ncr:1_{E1F76FB6-FFBF-4147-B8C1-083A180317F1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添付様式1-1" sheetId="13" r:id="rId1"/>
    <sheet name="添付様式1-2" sheetId="12" r:id="rId2"/>
    <sheet name="添付様式2（全体）" sheetId="8" r:id="rId3"/>
    <sheet name="添付様式３(内訳書記入例)" sheetId="11" r:id="rId4"/>
  </sheets>
  <definedNames>
    <definedName name="OLE_LINK1" localSheetId="1">'添付様式1-2'!$I$25</definedName>
    <definedName name="_xlnm.Print_Area" localSheetId="0">'添付様式1-1'!$A$1:$I$28</definedName>
    <definedName name="_xlnm.Print_Area" localSheetId="1">'添付様式1-2'!$A$1:$F$28</definedName>
    <definedName name="_xlnm.Print_Area" localSheetId="2">'添付様式2（全体）'!$A$1:$M$632</definedName>
    <definedName name="_xlnm.Print_Area" localSheetId="3">'添付様式３(内訳書記入例)'!$A$1:$Q$632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2" l="1"/>
  <c r="D16" i="12"/>
  <c r="D17" i="12"/>
  <c r="D18" i="12"/>
  <c r="D19" i="12"/>
  <c r="D20" i="12"/>
  <c r="D21" i="12"/>
  <c r="D14" i="12"/>
  <c r="D15" i="12"/>
  <c r="C27" i="12" l="1"/>
  <c r="G8" i="13"/>
  <c r="B14" i="12" s="1"/>
  <c r="H8" i="13" l="1"/>
  <c r="G17" i="13" l="1"/>
  <c r="E16" i="13"/>
  <c r="G16" i="13" s="1"/>
  <c r="B20" i="12" s="1"/>
  <c r="G15" i="13"/>
  <c r="G14" i="13"/>
  <c r="E13" i="13"/>
  <c r="C13" i="13"/>
  <c r="I12" i="13"/>
  <c r="C18" i="12" s="1"/>
  <c r="G12" i="13"/>
  <c r="H12" i="13" s="1"/>
  <c r="I11" i="13"/>
  <c r="C17" i="12" s="1"/>
  <c r="G11" i="13"/>
  <c r="H11" i="13" s="1"/>
  <c r="I10" i="13"/>
  <c r="C16" i="12" s="1"/>
  <c r="G10" i="13"/>
  <c r="H10" i="13" s="1"/>
  <c r="I9" i="13"/>
  <c r="C15" i="12" s="1"/>
  <c r="G9" i="13"/>
  <c r="H9" i="13" s="1"/>
  <c r="I8" i="13"/>
  <c r="L26" i="12"/>
  <c r="C19" i="13" l="1"/>
  <c r="C20" i="13"/>
  <c r="B16" i="12"/>
  <c r="E19" i="13"/>
  <c r="B17" i="12"/>
  <c r="B15" i="12"/>
  <c r="B6" i="12"/>
  <c r="B18" i="12"/>
  <c r="G19" i="13"/>
  <c r="H19" i="13" s="1"/>
  <c r="C8" i="12"/>
  <c r="I19" i="13"/>
  <c r="C21" i="12" s="1"/>
  <c r="G13" i="13"/>
  <c r="C18" i="13"/>
  <c r="C6" i="12"/>
  <c r="E18" i="13"/>
  <c r="I13" i="13"/>
  <c r="C19" i="12" s="1"/>
  <c r="E20" i="13"/>
  <c r="R10" i="11"/>
  <c r="R11" i="11"/>
  <c r="R22" i="11"/>
  <c r="R23" i="11"/>
  <c r="R24" i="11"/>
  <c r="R25" i="11"/>
  <c r="R26" i="11"/>
  <c r="R28" i="11"/>
  <c r="R39" i="11"/>
  <c r="R40" i="11"/>
  <c r="R41" i="11"/>
  <c r="R42" i="11"/>
  <c r="R43" i="11"/>
  <c r="R45" i="11"/>
  <c r="R46" i="11"/>
  <c r="R47" i="11"/>
  <c r="R48" i="11"/>
  <c r="R49" i="11"/>
  <c r="R51" i="11"/>
  <c r="R52" i="11"/>
  <c r="R63" i="11"/>
  <c r="R64" i="11"/>
  <c r="R65" i="11"/>
  <c r="R66" i="11"/>
  <c r="R67" i="11"/>
  <c r="J76" i="11"/>
  <c r="M76" i="11"/>
  <c r="N76" i="11"/>
  <c r="P76" i="11" s="1"/>
  <c r="J77" i="11"/>
  <c r="M77" i="11"/>
  <c r="N77" i="11"/>
  <c r="P77" i="11" s="1"/>
  <c r="J78" i="11"/>
  <c r="M78" i="11"/>
  <c r="N78" i="11"/>
  <c r="P78" i="11" s="1"/>
  <c r="J79" i="11"/>
  <c r="M79" i="11"/>
  <c r="N79" i="11"/>
  <c r="P79" i="11" s="1"/>
  <c r="J80" i="11"/>
  <c r="M80" i="11"/>
  <c r="N80" i="11"/>
  <c r="P80" i="11" s="1"/>
  <c r="J81" i="11"/>
  <c r="M81" i="11"/>
  <c r="N81" i="11"/>
  <c r="P81" i="11" s="1"/>
  <c r="J82" i="11"/>
  <c r="M82" i="11"/>
  <c r="N82" i="11"/>
  <c r="P82" i="11" s="1"/>
  <c r="J83" i="11"/>
  <c r="M83" i="11"/>
  <c r="N83" i="11"/>
  <c r="P83" i="11" s="1"/>
  <c r="J84" i="11"/>
  <c r="M84" i="11"/>
  <c r="N84" i="11"/>
  <c r="P84" i="11" s="1"/>
  <c r="J85" i="11"/>
  <c r="M85" i="11"/>
  <c r="N85" i="11"/>
  <c r="P85" i="11" s="1"/>
  <c r="J86" i="11"/>
  <c r="M86" i="11"/>
  <c r="N86" i="11"/>
  <c r="P86" i="11" s="1"/>
  <c r="J87" i="11"/>
  <c r="M87" i="11"/>
  <c r="N87" i="11"/>
  <c r="P87" i="11" s="1"/>
  <c r="J88" i="11"/>
  <c r="M88" i="11"/>
  <c r="N88" i="11"/>
  <c r="P88" i="11" s="1"/>
  <c r="J89" i="11"/>
  <c r="M89" i="11"/>
  <c r="N89" i="11"/>
  <c r="P89" i="11" s="1"/>
  <c r="J90" i="11"/>
  <c r="M90" i="11"/>
  <c r="N90" i="11"/>
  <c r="P90" i="11" s="1"/>
  <c r="R92" i="11"/>
  <c r="R93" i="11"/>
  <c r="J94" i="11"/>
  <c r="M94" i="11"/>
  <c r="N94" i="11"/>
  <c r="P94" i="11" s="1"/>
  <c r="J95" i="11"/>
  <c r="M95" i="11"/>
  <c r="N95" i="11"/>
  <c r="P95" i="11" s="1"/>
  <c r="J96" i="11"/>
  <c r="M96" i="11"/>
  <c r="N96" i="11"/>
  <c r="P96" i="11" s="1"/>
  <c r="J97" i="11"/>
  <c r="M97" i="11"/>
  <c r="N97" i="11"/>
  <c r="P97" i="11" s="1"/>
  <c r="J98" i="11"/>
  <c r="M98" i="11"/>
  <c r="N98" i="11"/>
  <c r="P98" i="11" s="1"/>
  <c r="J99" i="11"/>
  <c r="M99" i="11"/>
  <c r="N99" i="11"/>
  <c r="P99" i="11" s="1"/>
  <c r="J100" i="11"/>
  <c r="M100" i="11"/>
  <c r="N100" i="11"/>
  <c r="P100" i="11" s="1"/>
  <c r="J101" i="11"/>
  <c r="M101" i="11"/>
  <c r="N101" i="11"/>
  <c r="P101" i="11" s="1"/>
  <c r="J102" i="11"/>
  <c r="M102" i="11"/>
  <c r="N102" i="11"/>
  <c r="P102" i="11" s="1"/>
  <c r="J103" i="11"/>
  <c r="M103" i="11"/>
  <c r="N103" i="11"/>
  <c r="P103" i="11" s="1"/>
  <c r="J104" i="11"/>
  <c r="M104" i="11"/>
  <c r="N104" i="11"/>
  <c r="P104" i="11" s="1"/>
  <c r="J105" i="11"/>
  <c r="M105" i="11"/>
  <c r="N105" i="11"/>
  <c r="P105" i="11" s="1"/>
  <c r="R105" i="11" s="1"/>
  <c r="J106" i="11"/>
  <c r="M106" i="11"/>
  <c r="N106" i="11"/>
  <c r="P106" i="11" s="1"/>
  <c r="J107" i="11"/>
  <c r="M107" i="11"/>
  <c r="N107" i="11"/>
  <c r="P107" i="11" s="1"/>
  <c r="J108" i="11"/>
  <c r="M108" i="11"/>
  <c r="N108" i="11"/>
  <c r="P108" i="11" s="1"/>
  <c r="J109" i="11"/>
  <c r="M109" i="11"/>
  <c r="N109" i="11"/>
  <c r="P109" i="11" s="1"/>
  <c r="J110" i="11"/>
  <c r="M110" i="11"/>
  <c r="N110" i="11"/>
  <c r="P110" i="11" s="1"/>
  <c r="J111" i="11"/>
  <c r="M111" i="11"/>
  <c r="N111" i="11"/>
  <c r="P111" i="11" s="1"/>
  <c r="J112" i="11"/>
  <c r="M112" i="11"/>
  <c r="N112" i="11"/>
  <c r="P112" i="11" s="1"/>
  <c r="J113" i="11"/>
  <c r="M113" i="11"/>
  <c r="N113" i="11"/>
  <c r="P113" i="11" s="1"/>
  <c r="J114" i="11"/>
  <c r="M114" i="11"/>
  <c r="N114" i="11"/>
  <c r="P114" i="11" s="1"/>
  <c r="J115" i="11"/>
  <c r="M115" i="11"/>
  <c r="N115" i="11"/>
  <c r="P115" i="11" s="1"/>
  <c r="J116" i="11"/>
  <c r="M116" i="11"/>
  <c r="R116" i="11" s="1"/>
  <c r="N116" i="11"/>
  <c r="P116" i="11" s="1"/>
  <c r="J117" i="11"/>
  <c r="M117" i="11"/>
  <c r="N117" i="11"/>
  <c r="P117" i="11" s="1"/>
  <c r="J118" i="11"/>
  <c r="M118" i="11"/>
  <c r="N118" i="11"/>
  <c r="P118" i="11" s="1"/>
  <c r="J119" i="11"/>
  <c r="M119" i="11"/>
  <c r="N119" i="11"/>
  <c r="P119" i="11" s="1"/>
  <c r="J120" i="11"/>
  <c r="M120" i="11"/>
  <c r="R120" i="11" s="1"/>
  <c r="N120" i="11"/>
  <c r="P120" i="11" s="1"/>
  <c r="J121" i="11"/>
  <c r="M121" i="11"/>
  <c r="N121" i="11"/>
  <c r="P121" i="11" s="1"/>
  <c r="J122" i="11"/>
  <c r="M122" i="11"/>
  <c r="N122" i="11"/>
  <c r="P122" i="11" s="1"/>
  <c r="J123" i="11"/>
  <c r="M123" i="11"/>
  <c r="N123" i="11"/>
  <c r="P123" i="11" s="1"/>
  <c r="J124" i="11"/>
  <c r="M124" i="11"/>
  <c r="N124" i="11"/>
  <c r="P124" i="11" s="1"/>
  <c r="J125" i="11"/>
  <c r="M125" i="11"/>
  <c r="N125" i="11"/>
  <c r="P125" i="11" s="1"/>
  <c r="R125" i="11" s="1"/>
  <c r="J126" i="11"/>
  <c r="M126" i="11"/>
  <c r="N126" i="11"/>
  <c r="P126" i="11" s="1"/>
  <c r="J127" i="11"/>
  <c r="M127" i="11"/>
  <c r="N127" i="11"/>
  <c r="P127" i="11" s="1"/>
  <c r="J128" i="11"/>
  <c r="M128" i="11"/>
  <c r="N128" i="11"/>
  <c r="P128" i="11" s="1"/>
  <c r="J129" i="11"/>
  <c r="M129" i="11"/>
  <c r="N129" i="11"/>
  <c r="P129" i="11" s="1"/>
  <c r="J130" i="11"/>
  <c r="M130" i="11"/>
  <c r="N130" i="11"/>
  <c r="P130" i="11" s="1"/>
  <c r="J131" i="11"/>
  <c r="M131" i="11"/>
  <c r="N131" i="11"/>
  <c r="P131" i="11" s="1"/>
  <c r="J132" i="11"/>
  <c r="M132" i="11"/>
  <c r="N132" i="11"/>
  <c r="P132" i="11" s="1"/>
  <c r="J133" i="11"/>
  <c r="M133" i="11"/>
  <c r="N133" i="11"/>
  <c r="P133" i="11" s="1"/>
  <c r="J134" i="11"/>
  <c r="M134" i="11"/>
  <c r="N134" i="11"/>
  <c r="P134" i="11" s="1"/>
  <c r="J135" i="11"/>
  <c r="M135" i="11"/>
  <c r="N135" i="11"/>
  <c r="P135" i="11" s="1"/>
  <c r="J136" i="11"/>
  <c r="M136" i="11"/>
  <c r="N136" i="11"/>
  <c r="P136" i="11" s="1"/>
  <c r="J137" i="11"/>
  <c r="M137" i="11"/>
  <c r="N137" i="11"/>
  <c r="P137" i="11" s="1"/>
  <c r="J138" i="11"/>
  <c r="M138" i="11"/>
  <c r="N138" i="11"/>
  <c r="P138" i="11" s="1"/>
  <c r="J139" i="11"/>
  <c r="M139" i="11"/>
  <c r="N139" i="11"/>
  <c r="P139" i="11" s="1"/>
  <c r="J140" i="11"/>
  <c r="M140" i="11"/>
  <c r="N140" i="11"/>
  <c r="P140" i="11" s="1"/>
  <c r="J141" i="11"/>
  <c r="M141" i="11"/>
  <c r="N141" i="11"/>
  <c r="P141" i="11" s="1"/>
  <c r="J142" i="11"/>
  <c r="M142" i="11"/>
  <c r="N142" i="11"/>
  <c r="P142" i="11" s="1"/>
  <c r="J143" i="11"/>
  <c r="M143" i="11"/>
  <c r="N143" i="11"/>
  <c r="P143" i="11" s="1"/>
  <c r="J148" i="11"/>
  <c r="M148" i="11"/>
  <c r="P148" i="11"/>
  <c r="J149" i="11"/>
  <c r="M149" i="11"/>
  <c r="P149" i="11"/>
  <c r="J150" i="11"/>
  <c r="M150" i="11"/>
  <c r="P150" i="11"/>
  <c r="J151" i="11"/>
  <c r="M151" i="11"/>
  <c r="P151" i="11"/>
  <c r="J152" i="11"/>
  <c r="M152" i="11"/>
  <c r="P152" i="11"/>
  <c r="J153" i="11"/>
  <c r="M153" i="11"/>
  <c r="P153" i="11"/>
  <c r="J154" i="11"/>
  <c r="M154" i="11"/>
  <c r="P154" i="11"/>
  <c r="J155" i="11"/>
  <c r="M155" i="11"/>
  <c r="P155" i="11"/>
  <c r="J156" i="11"/>
  <c r="M156" i="11"/>
  <c r="P156" i="11"/>
  <c r="J157" i="11"/>
  <c r="M157" i="11"/>
  <c r="P157" i="11"/>
  <c r="J158" i="11"/>
  <c r="M158" i="11"/>
  <c r="P158" i="11"/>
  <c r="J159" i="11"/>
  <c r="M159" i="11"/>
  <c r="P159" i="11"/>
  <c r="J160" i="11"/>
  <c r="M160" i="11"/>
  <c r="P160" i="11"/>
  <c r="J161" i="11"/>
  <c r="M161" i="11"/>
  <c r="P161" i="11"/>
  <c r="J162" i="11"/>
  <c r="M162" i="11"/>
  <c r="P162" i="11"/>
  <c r="J163" i="11"/>
  <c r="M163" i="11"/>
  <c r="P163" i="11"/>
  <c r="J164" i="11"/>
  <c r="M164" i="11"/>
  <c r="P164" i="11"/>
  <c r="J165" i="11"/>
  <c r="M165" i="11"/>
  <c r="P165" i="11"/>
  <c r="J166" i="11"/>
  <c r="M166" i="11"/>
  <c r="P166" i="11"/>
  <c r="J167" i="11"/>
  <c r="M167" i="11"/>
  <c r="P167" i="11"/>
  <c r="J168" i="11"/>
  <c r="M168" i="11"/>
  <c r="P168" i="11"/>
  <c r="J169" i="11"/>
  <c r="M169" i="11"/>
  <c r="P169" i="11"/>
  <c r="J170" i="11"/>
  <c r="M170" i="11"/>
  <c r="P170" i="11"/>
  <c r="J171" i="11"/>
  <c r="M171" i="11"/>
  <c r="P171" i="11"/>
  <c r="J172" i="11"/>
  <c r="M172" i="11"/>
  <c r="P172" i="11"/>
  <c r="J173" i="11"/>
  <c r="M173" i="11"/>
  <c r="P173" i="11"/>
  <c r="J174" i="11"/>
  <c r="M174" i="11"/>
  <c r="P174" i="11"/>
  <c r="J175" i="11"/>
  <c r="M175" i="11"/>
  <c r="P175" i="11"/>
  <c r="J176" i="11"/>
  <c r="M176" i="11"/>
  <c r="N176" i="11"/>
  <c r="P176" i="11" s="1"/>
  <c r="J177" i="11"/>
  <c r="M177" i="11"/>
  <c r="P177" i="11"/>
  <c r="J178" i="11"/>
  <c r="M178" i="11"/>
  <c r="P178" i="11"/>
  <c r="J179" i="11"/>
  <c r="M179" i="11"/>
  <c r="P179" i="11"/>
  <c r="J180" i="11"/>
  <c r="M180" i="11"/>
  <c r="P180" i="11"/>
  <c r="J181" i="11"/>
  <c r="M181" i="11"/>
  <c r="P181" i="11"/>
  <c r="J182" i="11"/>
  <c r="M182" i="11"/>
  <c r="P182" i="11"/>
  <c r="J183" i="11"/>
  <c r="M183" i="11"/>
  <c r="N183" i="11"/>
  <c r="P183" i="11" s="1"/>
  <c r="J184" i="11"/>
  <c r="M184" i="11"/>
  <c r="N184" i="11"/>
  <c r="P184" i="11" s="1"/>
  <c r="J185" i="11"/>
  <c r="M185" i="11"/>
  <c r="P185" i="11"/>
  <c r="J186" i="11"/>
  <c r="M186" i="11"/>
  <c r="P186" i="11"/>
  <c r="J187" i="11"/>
  <c r="M187" i="11"/>
  <c r="N187" i="11"/>
  <c r="P187" i="11" s="1"/>
  <c r="J188" i="11"/>
  <c r="M188" i="11"/>
  <c r="N188" i="11"/>
  <c r="P188" i="11" s="1"/>
  <c r="J189" i="11"/>
  <c r="M189" i="11"/>
  <c r="N189" i="11"/>
  <c r="P189" i="11" s="1"/>
  <c r="J190" i="11"/>
  <c r="M190" i="11"/>
  <c r="N190" i="11"/>
  <c r="P190" i="11" s="1"/>
  <c r="J191" i="11"/>
  <c r="M191" i="11"/>
  <c r="N191" i="11"/>
  <c r="P191" i="11" s="1"/>
  <c r="J192" i="11"/>
  <c r="M192" i="11"/>
  <c r="N192" i="11"/>
  <c r="P192" i="11" s="1"/>
  <c r="J193" i="11"/>
  <c r="M193" i="11"/>
  <c r="N193" i="11"/>
  <c r="P193" i="11" s="1"/>
  <c r="J194" i="11"/>
  <c r="M194" i="11"/>
  <c r="N194" i="11"/>
  <c r="P194" i="11" s="1"/>
  <c r="J195" i="11"/>
  <c r="M195" i="11"/>
  <c r="N195" i="11"/>
  <c r="P195" i="11" s="1"/>
  <c r="J196" i="11"/>
  <c r="M196" i="11"/>
  <c r="N196" i="11"/>
  <c r="P196" i="11" s="1"/>
  <c r="J197" i="11"/>
  <c r="M197" i="11"/>
  <c r="N197" i="11"/>
  <c r="P197" i="11" s="1"/>
  <c r="J202" i="11"/>
  <c r="M202" i="11"/>
  <c r="N202" i="11"/>
  <c r="P202" i="11" s="1"/>
  <c r="J203" i="11"/>
  <c r="M203" i="11"/>
  <c r="N203" i="11"/>
  <c r="P203" i="11" s="1"/>
  <c r="J204" i="11"/>
  <c r="M204" i="11"/>
  <c r="N204" i="11"/>
  <c r="P204" i="11" s="1"/>
  <c r="J205" i="11"/>
  <c r="M205" i="11"/>
  <c r="N205" i="11"/>
  <c r="P205" i="11" s="1"/>
  <c r="R205" i="11" s="1"/>
  <c r="J206" i="11"/>
  <c r="M206" i="11"/>
  <c r="N206" i="11"/>
  <c r="P206" i="11" s="1"/>
  <c r="J207" i="11"/>
  <c r="M207" i="11"/>
  <c r="N207" i="11"/>
  <c r="P207" i="11" s="1"/>
  <c r="J208" i="11"/>
  <c r="M208" i="11"/>
  <c r="N208" i="11"/>
  <c r="P208" i="11" s="1"/>
  <c r="J209" i="11"/>
  <c r="M209" i="11"/>
  <c r="N209" i="11"/>
  <c r="P209" i="11" s="1"/>
  <c r="J210" i="11"/>
  <c r="M210" i="11"/>
  <c r="N210" i="11"/>
  <c r="P210" i="11" s="1"/>
  <c r="J211" i="11"/>
  <c r="M211" i="11"/>
  <c r="N211" i="11"/>
  <c r="P211" i="11" s="1"/>
  <c r="J212" i="11"/>
  <c r="M212" i="11"/>
  <c r="N212" i="11"/>
  <c r="P212" i="11" s="1"/>
  <c r="J213" i="11"/>
  <c r="M213" i="11"/>
  <c r="N213" i="11"/>
  <c r="P213" i="11" s="1"/>
  <c r="J214" i="11"/>
  <c r="M214" i="11"/>
  <c r="P214" i="11"/>
  <c r="J215" i="11"/>
  <c r="J253" i="11" s="1"/>
  <c r="G31" i="11" s="1"/>
  <c r="M215" i="11"/>
  <c r="M253" i="11" s="1"/>
  <c r="J31" i="11" s="1"/>
  <c r="P215" i="11"/>
  <c r="P253" i="11" s="1"/>
  <c r="M31" i="11" s="1"/>
  <c r="J216" i="11"/>
  <c r="M216" i="11"/>
  <c r="N216" i="11"/>
  <c r="P216" i="11" s="1"/>
  <c r="J217" i="11"/>
  <c r="M217" i="11"/>
  <c r="N217" i="11"/>
  <c r="P217" i="11" s="1"/>
  <c r="J218" i="11"/>
  <c r="M218" i="11"/>
  <c r="N218" i="11"/>
  <c r="P218" i="11" s="1"/>
  <c r="J219" i="11"/>
  <c r="M219" i="11"/>
  <c r="N219" i="11"/>
  <c r="P219" i="11" s="1"/>
  <c r="J220" i="11"/>
  <c r="M220" i="11"/>
  <c r="N220" i="11"/>
  <c r="P220" i="11" s="1"/>
  <c r="J221" i="11"/>
  <c r="M221" i="11"/>
  <c r="N221" i="11"/>
  <c r="P221" i="11" s="1"/>
  <c r="J222" i="11"/>
  <c r="M222" i="11"/>
  <c r="N222" i="11"/>
  <c r="P222" i="11" s="1"/>
  <c r="J223" i="11"/>
  <c r="M223" i="11"/>
  <c r="N223" i="11"/>
  <c r="P223" i="11" s="1"/>
  <c r="J224" i="11"/>
  <c r="M224" i="11"/>
  <c r="N224" i="11"/>
  <c r="P224" i="11" s="1"/>
  <c r="J225" i="11"/>
  <c r="M225" i="11"/>
  <c r="N225" i="11"/>
  <c r="P225" i="11" s="1"/>
  <c r="J226" i="11"/>
  <c r="M226" i="11"/>
  <c r="N226" i="11"/>
  <c r="P226" i="11" s="1"/>
  <c r="J227" i="11"/>
  <c r="M227" i="11"/>
  <c r="N227" i="11"/>
  <c r="P227" i="11" s="1"/>
  <c r="J228" i="11"/>
  <c r="M228" i="11"/>
  <c r="N228" i="11"/>
  <c r="P228" i="11" s="1"/>
  <c r="J229" i="11"/>
  <c r="M229" i="11"/>
  <c r="N229" i="11"/>
  <c r="P229" i="11" s="1"/>
  <c r="J230" i="11"/>
  <c r="M230" i="11"/>
  <c r="N230" i="11"/>
  <c r="P230" i="11" s="1"/>
  <c r="J231" i="11"/>
  <c r="M231" i="11"/>
  <c r="N231" i="11"/>
  <c r="P231" i="11" s="1"/>
  <c r="J232" i="11"/>
  <c r="M232" i="11"/>
  <c r="N232" i="11"/>
  <c r="P232" i="11" s="1"/>
  <c r="J233" i="11"/>
  <c r="M233" i="11"/>
  <c r="N233" i="11"/>
  <c r="P233" i="11" s="1"/>
  <c r="J234" i="11"/>
  <c r="M234" i="11"/>
  <c r="N234" i="11"/>
  <c r="P234" i="11" s="1"/>
  <c r="J235" i="11"/>
  <c r="M235" i="11"/>
  <c r="N235" i="11"/>
  <c r="P235" i="11" s="1"/>
  <c r="J236" i="11"/>
  <c r="M236" i="11"/>
  <c r="N236" i="11"/>
  <c r="P236" i="11" s="1"/>
  <c r="J237" i="11"/>
  <c r="M237" i="11"/>
  <c r="N237" i="11"/>
  <c r="P237" i="11" s="1"/>
  <c r="J238" i="11"/>
  <c r="M238" i="11"/>
  <c r="N238" i="11"/>
  <c r="P238" i="11" s="1"/>
  <c r="J239" i="11"/>
  <c r="M239" i="11"/>
  <c r="N239" i="11"/>
  <c r="P239" i="11" s="1"/>
  <c r="J240" i="11"/>
  <c r="M240" i="11"/>
  <c r="N240" i="11"/>
  <c r="P240" i="11" s="1"/>
  <c r="J241" i="11"/>
  <c r="M241" i="11"/>
  <c r="N241" i="11"/>
  <c r="P241" i="11" s="1"/>
  <c r="J242" i="11"/>
  <c r="M242" i="11"/>
  <c r="N242" i="11"/>
  <c r="P242" i="11" s="1"/>
  <c r="J243" i="11"/>
  <c r="M243" i="11"/>
  <c r="N243" i="11"/>
  <c r="P243" i="11" s="1"/>
  <c r="J244" i="11"/>
  <c r="M244" i="11"/>
  <c r="N244" i="11"/>
  <c r="P244" i="11" s="1"/>
  <c r="J245" i="11"/>
  <c r="M245" i="11"/>
  <c r="N245" i="11"/>
  <c r="P245" i="11" s="1"/>
  <c r="J246" i="11"/>
  <c r="M246" i="11"/>
  <c r="N246" i="11"/>
  <c r="P246" i="11" s="1"/>
  <c r="J247" i="11"/>
  <c r="M247" i="11"/>
  <c r="N247" i="11"/>
  <c r="P247" i="11" s="1"/>
  <c r="J248" i="11"/>
  <c r="M248" i="11"/>
  <c r="N248" i="11"/>
  <c r="P248" i="11" s="1"/>
  <c r="J249" i="11"/>
  <c r="M249" i="11"/>
  <c r="N249" i="11"/>
  <c r="P249" i="11" s="1"/>
  <c r="J250" i="11"/>
  <c r="M250" i="11"/>
  <c r="N250" i="11"/>
  <c r="P250" i="11" s="1"/>
  <c r="J251" i="11"/>
  <c r="M251" i="11"/>
  <c r="N251" i="11"/>
  <c r="P251" i="11" s="1"/>
  <c r="J256" i="11"/>
  <c r="M256" i="11"/>
  <c r="N256" i="11"/>
  <c r="P256" i="11" s="1"/>
  <c r="J257" i="11"/>
  <c r="M257" i="11"/>
  <c r="N257" i="11"/>
  <c r="P257" i="11" s="1"/>
  <c r="J258" i="11"/>
  <c r="M258" i="11"/>
  <c r="N258" i="11"/>
  <c r="P258" i="11" s="1"/>
  <c r="J259" i="11"/>
  <c r="M259" i="11"/>
  <c r="N259" i="11"/>
  <c r="P259" i="11" s="1"/>
  <c r="J260" i="11"/>
  <c r="M260" i="11"/>
  <c r="N260" i="11"/>
  <c r="P260" i="11" s="1"/>
  <c r="J261" i="11"/>
  <c r="M261" i="11"/>
  <c r="N261" i="11"/>
  <c r="P261" i="11" s="1"/>
  <c r="J262" i="11"/>
  <c r="M262" i="11"/>
  <c r="N262" i="11"/>
  <c r="P262" i="11" s="1"/>
  <c r="J263" i="11"/>
  <c r="M263" i="11"/>
  <c r="N263" i="11"/>
  <c r="P263" i="11" s="1"/>
  <c r="J264" i="11"/>
  <c r="M264" i="11"/>
  <c r="N264" i="11"/>
  <c r="P264" i="11" s="1"/>
  <c r="J265" i="11"/>
  <c r="M265" i="11"/>
  <c r="N265" i="11"/>
  <c r="P265" i="11" s="1"/>
  <c r="J266" i="11"/>
  <c r="M266" i="11"/>
  <c r="N266" i="11"/>
  <c r="P266" i="11" s="1"/>
  <c r="J267" i="11"/>
  <c r="M267" i="11"/>
  <c r="N267" i="11"/>
  <c r="P267" i="11" s="1"/>
  <c r="J268" i="11"/>
  <c r="M268" i="11"/>
  <c r="N268" i="11"/>
  <c r="P268" i="11" s="1"/>
  <c r="J269" i="11"/>
  <c r="M269" i="11"/>
  <c r="N269" i="11"/>
  <c r="P269" i="11" s="1"/>
  <c r="J270" i="11"/>
  <c r="M270" i="11"/>
  <c r="N270" i="11"/>
  <c r="P270" i="11" s="1"/>
  <c r="J271" i="11"/>
  <c r="M271" i="11"/>
  <c r="N271" i="11"/>
  <c r="P271" i="11" s="1"/>
  <c r="J272" i="11"/>
  <c r="M272" i="11"/>
  <c r="N272" i="11"/>
  <c r="P272" i="11" s="1"/>
  <c r="J273" i="11"/>
  <c r="M273" i="11"/>
  <c r="N273" i="11"/>
  <c r="P273" i="11" s="1"/>
  <c r="J274" i="11"/>
  <c r="M274" i="11"/>
  <c r="N274" i="11"/>
  <c r="P274" i="11" s="1"/>
  <c r="J275" i="11"/>
  <c r="M275" i="11"/>
  <c r="N275" i="11"/>
  <c r="P275" i="11" s="1"/>
  <c r="J276" i="11"/>
  <c r="M276" i="11"/>
  <c r="N276" i="11"/>
  <c r="P276" i="11" s="1"/>
  <c r="J277" i="11"/>
  <c r="M277" i="11"/>
  <c r="N277" i="11"/>
  <c r="P277" i="11" s="1"/>
  <c r="J278" i="11"/>
  <c r="M278" i="11"/>
  <c r="N278" i="11"/>
  <c r="P278" i="11" s="1"/>
  <c r="J279" i="11"/>
  <c r="M279" i="11"/>
  <c r="N279" i="11"/>
  <c r="P279" i="11" s="1"/>
  <c r="J280" i="11"/>
  <c r="M280" i="11"/>
  <c r="N280" i="11"/>
  <c r="P280" i="11" s="1"/>
  <c r="J281" i="11"/>
  <c r="M281" i="11"/>
  <c r="N281" i="11"/>
  <c r="P281" i="11" s="1"/>
  <c r="J282" i="11"/>
  <c r="M282" i="11"/>
  <c r="N282" i="11"/>
  <c r="P282" i="11" s="1"/>
  <c r="J283" i="11"/>
  <c r="M283" i="11"/>
  <c r="N283" i="11"/>
  <c r="P283" i="11" s="1"/>
  <c r="J284" i="11"/>
  <c r="M284" i="11"/>
  <c r="N284" i="11"/>
  <c r="P284" i="11" s="1"/>
  <c r="J285" i="11"/>
  <c r="M285" i="11"/>
  <c r="N285" i="11"/>
  <c r="P285" i="11" s="1"/>
  <c r="J286" i="11"/>
  <c r="M286" i="11"/>
  <c r="N286" i="11"/>
  <c r="P286" i="11" s="1"/>
  <c r="J287" i="11"/>
  <c r="M287" i="11"/>
  <c r="N287" i="11"/>
  <c r="P287" i="11" s="1"/>
  <c r="J288" i="11"/>
  <c r="M288" i="11"/>
  <c r="N288" i="11"/>
  <c r="P288" i="11" s="1"/>
  <c r="J289" i="11"/>
  <c r="M289" i="11"/>
  <c r="N289" i="11"/>
  <c r="P289" i="11" s="1"/>
  <c r="J290" i="11"/>
  <c r="M290" i="11"/>
  <c r="N290" i="11"/>
  <c r="P290" i="11" s="1"/>
  <c r="J291" i="11"/>
  <c r="M291" i="11"/>
  <c r="N291" i="11"/>
  <c r="P291" i="11" s="1"/>
  <c r="J292" i="11"/>
  <c r="M292" i="11"/>
  <c r="N292" i="11"/>
  <c r="P292" i="11" s="1"/>
  <c r="J293" i="11"/>
  <c r="M293" i="11"/>
  <c r="N293" i="11"/>
  <c r="P293" i="11" s="1"/>
  <c r="J294" i="11"/>
  <c r="M294" i="11"/>
  <c r="N294" i="11"/>
  <c r="P294" i="11" s="1"/>
  <c r="J295" i="11"/>
  <c r="M295" i="11"/>
  <c r="N295" i="11"/>
  <c r="P295" i="11" s="1"/>
  <c r="J296" i="11"/>
  <c r="M296" i="11"/>
  <c r="N296" i="11"/>
  <c r="P296" i="11" s="1"/>
  <c r="J297" i="11"/>
  <c r="M297" i="11"/>
  <c r="N297" i="11"/>
  <c r="P297" i="11" s="1"/>
  <c r="J298" i="11"/>
  <c r="M298" i="11"/>
  <c r="N298" i="11"/>
  <c r="P298" i="11" s="1"/>
  <c r="J299" i="11"/>
  <c r="M299" i="11"/>
  <c r="N299" i="11"/>
  <c r="P299" i="11" s="1"/>
  <c r="J300" i="11"/>
  <c r="M300" i="11"/>
  <c r="N300" i="11"/>
  <c r="P300" i="11" s="1"/>
  <c r="J301" i="11"/>
  <c r="M301" i="11"/>
  <c r="N301" i="11"/>
  <c r="P301" i="11" s="1"/>
  <c r="J302" i="11"/>
  <c r="M302" i="11"/>
  <c r="N302" i="11"/>
  <c r="P302" i="11" s="1"/>
  <c r="J303" i="11"/>
  <c r="M303" i="11"/>
  <c r="N303" i="11"/>
  <c r="P303" i="11" s="1"/>
  <c r="J304" i="11"/>
  <c r="M304" i="11"/>
  <c r="N304" i="11"/>
  <c r="P304" i="11" s="1"/>
  <c r="J305" i="11"/>
  <c r="M305" i="11"/>
  <c r="N305" i="11"/>
  <c r="P305" i="11" s="1"/>
  <c r="J306" i="11"/>
  <c r="G15" i="11" s="1"/>
  <c r="M306" i="11"/>
  <c r="P306" i="11"/>
  <c r="M15" i="11" s="1"/>
  <c r="J307" i="11"/>
  <c r="G32" i="11" s="1"/>
  <c r="M307" i="11"/>
  <c r="J32" i="11" s="1"/>
  <c r="P307" i="11"/>
  <c r="M32" i="11" s="1"/>
  <c r="J310" i="11"/>
  <c r="M310" i="11"/>
  <c r="N310" i="11"/>
  <c r="P310" i="11" s="1"/>
  <c r="J311" i="11"/>
  <c r="M311" i="11"/>
  <c r="N311" i="11"/>
  <c r="P311" i="11" s="1"/>
  <c r="J312" i="11"/>
  <c r="M312" i="11"/>
  <c r="N312" i="11"/>
  <c r="P312" i="11" s="1"/>
  <c r="J313" i="11"/>
  <c r="M313" i="11"/>
  <c r="N313" i="11"/>
  <c r="P313" i="11" s="1"/>
  <c r="J314" i="11"/>
  <c r="M314" i="11"/>
  <c r="N314" i="11"/>
  <c r="P314" i="11" s="1"/>
  <c r="J315" i="11"/>
  <c r="M315" i="11"/>
  <c r="N315" i="11"/>
  <c r="P315" i="11" s="1"/>
  <c r="J316" i="11"/>
  <c r="M316" i="11"/>
  <c r="N316" i="11"/>
  <c r="P316" i="11" s="1"/>
  <c r="J317" i="11"/>
  <c r="M317" i="11"/>
  <c r="N317" i="11"/>
  <c r="P317" i="11" s="1"/>
  <c r="J318" i="11"/>
  <c r="M318" i="11"/>
  <c r="N318" i="11"/>
  <c r="P318" i="11" s="1"/>
  <c r="J319" i="11"/>
  <c r="M319" i="11"/>
  <c r="N319" i="11"/>
  <c r="P319" i="11" s="1"/>
  <c r="J320" i="11"/>
  <c r="M320" i="11"/>
  <c r="N320" i="11"/>
  <c r="P320" i="11" s="1"/>
  <c r="J321" i="11"/>
  <c r="M321" i="11"/>
  <c r="N321" i="11"/>
  <c r="P321" i="11" s="1"/>
  <c r="J322" i="11"/>
  <c r="M322" i="11"/>
  <c r="N322" i="11"/>
  <c r="P322" i="11" s="1"/>
  <c r="J323" i="11"/>
  <c r="M323" i="11"/>
  <c r="N323" i="11"/>
  <c r="P323" i="11" s="1"/>
  <c r="J324" i="11"/>
  <c r="M324" i="11"/>
  <c r="N324" i="11"/>
  <c r="P324" i="11" s="1"/>
  <c r="J325" i="11"/>
  <c r="M325" i="11"/>
  <c r="N325" i="11"/>
  <c r="P325" i="11" s="1"/>
  <c r="J326" i="11"/>
  <c r="M326" i="11"/>
  <c r="N326" i="11"/>
  <c r="P326" i="11" s="1"/>
  <c r="J327" i="11"/>
  <c r="M327" i="11"/>
  <c r="N327" i="11"/>
  <c r="P327" i="11" s="1"/>
  <c r="J328" i="11"/>
  <c r="M328" i="11"/>
  <c r="N328" i="11"/>
  <c r="P328" i="11" s="1"/>
  <c r="J329" i="11"/>
  <c r="M329" i="11"/>
  <c r="N329" i="11"/>
  <c r="P329" i="11" s="1"/>
  <c r="J330" i="11"/>
  <c r="M330" i="11"/>
  <c r="N330" i="11"/>
  <c r="P330" i="11" s="1"/>
  <c r="J331" i="11"/>
  <c r="M331" i="11"/>
  <c r="N331" i="11"/>
  <c r="P331" i="11" s="1"/>
  <c r="J332" i="11"/>
  <c r="M332" i="11"/>
  <c r="N332" i="11"/>
  <c r="P332" i="11" s="1"/>
  <c r="J333" i="11"/>
  <c r="M333" i="11"/>
  <c r="N333" i="11"/>
  <c r="P333" i="11" s="1"/>
  <c r="J334" i="11"/>
  <c r="M334" i="11"/>
  <c r="N334" i="11"/>
  <c r="P334" i="11" s="1"/>
  <c r="J335" i="11"/>
  <c r="M335" i="11"/>
  <c r="N335" i="11"/>
  <c r="P335" i="11" s="1"/>
  <c r="J336" i="11"/>
  <c r="M336" i="11"/>
  <c r="N336" i="11"/>
  <c r="P336" i="11" s="1"/>
  <c r="J337" i="11"/>
  <c r="M337" i="11"/>
  <c r="N337" i="11"/>
  <c r="P337" i="11" s="1"/>
  <c r="J338" i="11"/>
  <c r="M338" i="11"/>
  <c r="N338" i="11"/>
  <c r="P338" i="11" s="1"/>
  <c r="J339" i="11"/>
  <c r="M339" i="11"/>
  <c r="N339" i="11"/>
  <c r="P339" i="11" s="1"/>
  <c r="J340" i="11"/>
  <c r="M340" i="11"/>
  <c r="N340" i="11"/>
  <c r="P340" i="11" s="1"/>
  <c r="J341" i="11"/>
  <c r="M341" i="11"/>
  <c r="N341" i="11"/>
  <c r="P341" i="11" s="1"/>
  <c r="J342" i="11"/>
  <c r="M342" i="11"/>
  <c r="N342" i="11"/>
  <c r="P342" i="11" s="1"/>
  <c r="J343" i="11"/>
  <c r="M343" i="11"/>
  <c r="N343" i="11"/>
  <c r="P343" i="11" s="1"/>
  <c r="J344" i="11"/>
  <c r="M344" i="11"/>
  <c r="N344" i="11"/>
  <c r="P344" i="11" s="1"/>
  <c r="J345" i="11"/>
  <c r="M345" i="11"/>
  <c r="N345" i="11"/>
  <c r="P345" i="11" s="1"/>
  <c r="J346" i="11"/>
  <c r="M346" i="11"/>
  <c r="N346" i="11"/>
  <c r="P346" i="11" s="1"/>
  <c r="J347" i="11"/>
  <c r="M347" i="11"/>
  <c r="N347" i="11"/>
  <c r="P347" i="11" s="1"/>
  <c r="J348" i="11"/>
  <c r="M348" i="11"/>
  <c r="N348" i="11"/>
  <c r="P348" i="11" s="1"/>
  <c r="J349" i="11"/>
  <c r="M349" i="11"/>
  <c r="N349" i="11"/>
  <c r="P349" i="11" s="1"/>
  <c r="J350" i="11"/>
  <c r="M350" i="11"/>
  <c r="N350" i="11"/>
  <c r="P350" i="11" s="1"/>
  <c r="J351" i="11"/>
  <c r="M351" i="11"/>
  <c r="N351" i="11"/>
  <c r="P351" i="11" s="1"/>
  <c r="J352" i="11"/>
  <c r="M352" i="11"/>
  <c r="N352" i="11"/>
  <c r="P352" i="11" s="1"/>
  <c r="J353" i="11"/>
  <c r="M353" i="11"/>
  <c r="N353" i="11"/>
  <c r="P353" i="11" s="1"/>
  <c r="J354" i="11"/>
  <c r="M354" i="11"/>
  <c r="N354" i="11"/>
  <c r="P354" i="11" s="1"/>
  <c r="J355" i="11"/>
  <c r="M355" i="11"/>
  <c r="N355" i="11"/>
  <c r="P355" i="11" s="1"/>
  <c r="J356" i="11"/>
  <c r="M356" i="11"/>
  <c r="N356" i="11"/>
  <c r="P356" i="11" s="1"/>
  <c r="J357" i="11"/>
  <c r="M357" i="11"/>
  <c r="N357" i="11"/>
  <c r="P357" i="11" s="1"/>
  <c r="J358" i="11"/>
  <c r="M358" i="11"/>
  <c r="N358" i="11"/>
  <c r="P358" i="11" s="1"/>
  <c r="J359" i="11"/>
  <c r="M359" i="11"/>
  <c r="N359" i="11"/>
  <c r="P359" i="11" s="1"/>
  <c r="J360" i="11"/>
  <c r="G16" i="11" s="1"/>
  <c r="M360" i="11"/>
  <c r="P360" i="11"/>
  <c r="M16" i="11" s="1"/>
  <c r="J361" i="11"/>
  <c r="G33" i="11" s="1"/>
  <c r="M361" i="11"/>
  <c r="J33" i="11" s="1"/>
  <c r="P361" i="11"/>
  <c r="M33" i="11" s="1"/>
  <c r="J364" i="11"/>
  <c r="M364" i="11"/>
  <c r="N364" i="11"/>
  <c r="P364" i="11" s="1"/>
  <c r="J365" i="11"/>
  <c r="M365" i="11"/>
  <c r="N365" i="11"/>
  <c r="P365" i="11" s="1"/>
  <c r="J366" i="11"/>
  <c r="M366" i="11"/>
  <c r="N366" i="11"/>
  <c r="P366" i="11" s="1"/>
  <c r="J367" i="11"/>
  <c r="M367" i="11"/>
  <c r="N367" i="11"/>
  <c r="P367" i="11" s="1"/>
  <c r="J368" i="11"/>
  <c r="M368" i="11"/>
  <c r="N368" i="11"/>
  <c r="P368" i="11" s="1"/>
  <c r="J369" i="11"/>
  <c r="M369" i="11"/>
  <c r="N369" i="11"/>
  <c r="P369" i="11" s="1"/>
  <c r="J370" i="11"/>
  <c r="M370" i="11"/>
  <c r="N370" i="11"/>
  <c r="P370" i="11" s="1"/>
  <c r="J371" i="11"/>
  <c r="M371" i="11"/>
  <c r="N371" i="11"/>
  <c r="P371" i="11" s="1"/>
  <c r="J372" i="11"/>
  <c r="M372" i="11"/>
  <c r="N372" i="11"/>
  <c r="P372" i="11" s="1"/>
  <c r="J373" i="11"/>
  <c r="M373" i="11"/>
  <c r="N373" i="11"/>
  <c r="P373" i="11" s="1"/>
  <c r="J374" i="11"/>
  <c r="M374" i="11"/>
  <c r="N374" i="11"/>
  <c r="P374" i="11" s="1"/>
  <c r="J375" i="11"/>
  <c r="M375" i="11"/>
  <c r="N375" i="11"/>
  <c r="P375" i="11" s="1"/>
  <c r="J376" i="11"/>
  <c r="M376" i="11"/>
  <c r="N376" i="11"/>
  <c r="P376" i="11" s="1"/>
  <c r="J377" i="11"/>
  <c r="M377" i="11"/>
  <c r="N377" i="11"/>
  <c r="P377" i="11" s="1"/>
  <c r="J378" i="11"/>
  <c r="M378" i="11"/>
  <c r="N378" i="11"/>
  <c r="P378" i="11" s="1"/>
  <c r="J379" i="11"/>
  <c r="M379" i="11"/>
  <c r="N379" i="11"/>
  <c r="P379" i="11" s="1"/>
  <c r="J380" i="11"/>
  <c r="M380" i="11"/>
  <c r="N380" i="11"/>
  <c r="P380" i="11" s="1"/>
  <c r="J381" i="11"/>
  <c r="M381" i="11"/>
  <c r="N381" i="11"/>
  <c r="P381" i="11" s="1"/>
  <c r="J382" i="11"/>
  <c r="M382" i="11"/>
  <c r="N382" i="11"/>
  <c r="P382" i="11" s="1"/>
  <c r="J383" i="11"/>
  <c r="M383" i="11"/>
  <c r="N383" i="11"/>
  <c r="P383" i="11" s="1"/>
  <c r="J384" i="11"/>
  <c r="M384" i="11"/>
  <c r="N384" i="11"/>
  <c r="P384" i="11" s="1"/>
  <c r="J385" i="11"/>
  <c r="M385" i="11"/>
  <c r="N385" i="11"/>
  <c r="P385" i="11" s="1"/>
  <c r="J386" i="11"/>
  <c r="M386" i="11"/>
  <c r="N386" i="11"/>
  <c r="P386" i="11" s="1"/>
  <c r="J387" i="11"/>
  <c r="M387" i="11"/>
  <c r="N387" i="11"/>
  <c r="P387" i="11" s="1"/>
  <c r="J388" i="11"/>
  <c r="M388" i="11"/>
  <c r="N388" i="11"/>
  <c r="P388" i="11" s="1"/>
  <c r="J389" i="11"/>
  <c r="M389" i="11"/>
  <c r="N389" i="11"/>
  <c r="P389" i="11" s="1"/>
  <c r="J390" i="11"/>
  <c r="M390" i="11"/>
  <c r="N390" i="11"/>
  <c r="P390" i="11" s="1"/>
  <c r="J391" i="11"/>
  <c r="M391" i="11"/>
  <c r="N391" i="11"/>
  <c r="P391" i="11" s="1"/>
  <c r="J392" i="11"/>
  <c r="M392" i="11"/>
  <c r="N392" i="11"/>
  <c r="P392" i="11" s="1"/>
  <c r="J393" i="11"/>
  <c r="M393" i="11"/>
  <c r="N393" i="11"/>
  <c r="P393" i="11" s="1"/>
  <c r="J394" i="11"/>
  <c r="M394" i="11"/>
  <c r="N394" i="11"/>
  <c r="P394" i="11" s="1"/>
  <c r="J395" i="11"/>
  <c r="M395" i="11"/>
  <c r="N395" i="11"/>
  <c r="P395" i="11" s="1"/>
  <c r="J396" i="11"/>
  <c r="M396" i="11"/>
  <c r="N396" i="11"/>
  <c r="P396" i="11" s="1"/>
  <c r="J397" i="11"/>
  <c r="M397" i="11"/>
  <c r="N397" i="11"/>
  <c r="P397" i="11" s="1"/>
  <c r="J398" i="11"/>
  <c r="M398" i="11"/>
  <c r="N398" i="11"/>
  <c r="P398" i="11" s="1"/>
  <c r="J399" i="11"/>
  <c r="M399" i="11"/>
  <c r="N399" i="11"/>
  <c r="P399" i="11" s="1"/>
  <c r="J400" i="11"/>
  <c r="M400" i="11"/>
  <c r="N400" i="11"/>
  <c r="P400" i="11" s="1"/>
  <c r="J401" i="11"/>
  <c r="M401" i="11"/>
  <c r="N401" i="11"/>
  <c r="P401" i="11" s="1"/>
  <c r="J402" i="11"/>
  <c r="M402" i="11"/>
  <c r="N402" i="11"/>
  <c r="P402" i="11" s="1"/>
  <c r="J403" i="11"/>
  <c r="M403" i="11"/>
  <c r="N403" i="11"/>
  <c r="P403" i="11" s="1"/>
  <c r="J404" i="11"/>
  <c r="M404" i="11"/>
  <c r="N404" i="11"/>
  <c r="P404" i="11" s="1"/>
  <c r="J405" i="11"/>
  <c r="M405" i="11"/>
  <c r="N405" i="11"/>
  <c r="P405" i="11" s="1"/>
  <c r="J406" i="11"/>
  <c r="M406" i="11"/>
  <c r="N406" i="11"/>
  <c r="P406" i="11" s="1"/>
  <c r="J407" i="11"/>
  <c r="M407" i="11"/>
  <c r="N407" i="11"/>
  <c r="P407" i="11" s="1"/>
  <c r="J408" i="11"/>
  <c r="M408" i="11"/>
  <c r="N408" i="11"/>
  <c r="P408" i="11" s="1"/>
  <c r="J409" i="11"/>
  <c r="M409" i="11"/>
  <c r="N409" i="11"/>
  <c r="P409" i="11" s="1"/>
  <c r="J410" i="11"/>
  <c r="M410" i="11"/>
  <c r="N410" i="11"/>
  <c r="P410" i="11" s="1"/>
  <c r="J411" i="11"/>
  <c r="M411" i="11"/>
  <c r="N411" i="11"/>
  <c r="P411" i="11" s="1"/>
  <c r="J412" i="11"/>
  <c r="M412" i="11"/>
  <c r="N412" i="11"/>
  <c r="P412" i="11" s="1"/>
  <c r="J413" i="11"/>
  <c r="M413" i="11"/>
  <c r="N413" i="11"/>
  <c r="P413" i="11" s="1"/>
  <c r="J414" i="11"/>
  <c r="G17" i="11" s="1"/>
  <c r="M414" i="11"/>
  <c r="P414" i="11"/>
  <c r="M17" i="11" s="1"/>
  <c r="J415" i="11"/>
  <c r="G34" i="11" s="1"/>
  <c r="M415" i="11"/>
  <c r="J34" i="11" s="1"/>
  <c r="P415" i="11"/>
  <c r="M34" i="11" s="1"/>
  <c r="J418" i="11"/>
  <c r="M418" i="11"/>
  <c r="N418" i="11"/>
  <c r="P418" i="11" s="1"/>
  <c r="J419" i="11"/>
  <c r="M419" i="11"/>
  <c r="N419" i="11"/>
  <c r="P419" i="11" s="1"/>
  <c r="J420" i="11"/>
  <c r="M420" i="11"/>
  <c r="N420" i="11"/>
  <c r="P420" i="11" s="1"/>
  <c r="J421" i="11"/>
  <c r="M421" i="11"/>
  <c r="N421" i="11"/>
  <c r="P421" i="11" s="1"/>
  <c r="J422" i="11"/>
  <c r="M422" i="11"/>
  <c r="N422" i="11"/>
  <c r="P422" i="11" s="1"/>
  <c r="J423" i="11"/>
  <c r="M423" i="11"/>
  <c r="N423" i="11"/>
  <c r="P423" i="11" s="1"/>
  <c r="J424" i="11"/>
  <c r="M424" i="11"/>
  <c r="N424" i="11"/>
  <c r="P424" i="11" s="1"/>
  <c r="J425" i="11"/>
  <c r="M425" i="11"/>
  <c r="N425" i="11"/>
  <c r="P425" i="11" s="1"/>
  <c r="J426" i="11"/>
  <c r="M426" i="11"/>
  <c r="N426" i="11"/>
  <c r="P426" i="11" s="1"/>
  <c r="J427" i="11"/>
  <c r="M427" i="11"/>
  <c r="N427" i="11"/>
  <c r="P427" i="11" s="1"/>
  <c r="J428" i="11"/>
  <c r="M428" i="11"/>
  <c r="N428" i="11"/>
  <c r="P428" i="11" s="1"/>
  <c r="J429" i="11"/>
  <c r="M429" i="11"/>
  <c r="N429" i="11"/>
  <c r="P429" i="11" s="1"/>
  <c r="J430" i="11"/>
  <c r="M430" i="11"/>
  <c r="N430" i="11"/>
  <c r="P430" i="11" s="1"/>
  <c r="J431" i="11"/>
  <c r="M431" i="11"/>
  <c r="N431" i="11"/>
  <c r="P431" i="11" s="1"/>
  <c r="J432" i="11"/>
  <c r="M432" i="11"/>
  <c r="N432" i="11"/>
  <c r="P432" i="11" s="1"/>
  <c r="J433" i="11"/>
  <c r="M433" i="11"/>
  <c r="N433" i="11"/>
  <c r="P433" i="11" s="1"/>
  <c r="J434" i="11"/>
  <c r="M434" i="11"/>
  <c r="N434" i="11"/>
  <c r="P434" i="11" s="1"/>
  <c r="J435" i="11"/>
  <c r="M435" i="11"/>
  <c r="N435" i="11"/>
  <c r="P435" i="11" s="1"/>
  <c r="J436" i="11"/>
  <c r="M436" i="11"/>
  <c r="N436" i="11"/>
  <c r="P436" i="11" s="1"/>
  <c r="J437" i="11"/>
  <c r="M437" i="11"/>
  <c r="N437" i="11"/>
  <c r="P437" i="11" s="1"/>
  <c r="J438" i="11"/>
  <c r="M438" i="11"/>
  <c r="N438" i="11"/>
  <c r="P438" i="11" s="1"/>
  <c r="J439" i="11"/>
  <c r="M439" i="11"/>
  <c r="N439" i="11"/>
  <c r="P439" i="11" s="1"/>
  <c r="J440" i="11"/>
  <c r="M440" i="11"/>
  <c r="N440" i="11"/>
  <c r="P440" i="11" s="1"/>
  <c r="J441" i="11"/>
  <c r="M441" i="11"/>
  <c r="N441" i="11"/>
  <c r="P441" i="11" s="1"/>
  <c r="J442" i="11"/>
  <c r="M442" i="11"/>
  <c r="N442" i="11"/>
  <c r="P442" i="11" s="1"/>
  <c r="J443" i="11"/>
  <c r="M443" i="11"/>
  <c r="N443" i="11"/>
  <c r="P443" i="11" s="1"/>
  <c r="J444" i="11"/>
  <c r="M444" i="11"/>
  <c r="N444" i="11"/>
  <c r="P444" i="11" s="1"/>
  <c r="J445" i="11"/>
  <c r="M445" i="11"/>
  <c r="N445" i="11"/>
  <c r="P445" i="11" s="1"/>
  <c r="J446" i="11"/>
  <c r="M446" i="11"/>
  <c r="N446" i="11"/>
  <c r="P446" i="11" s="1"/>
  <c r="J447" i="11"/>
  <c r="M447" i="11"/>
  <c r="N447" i="11"/>
  <c r="P447" i="11" s="1"/>
  <c r="J448" i="11"/>
  <c r="M448" i="11"/>
  <c r="N448" i="11"/>
  <c r="P448" i="11" s="1"/>
  <c r="J449" i="11"/>
  <c r="M449" i="11"/>
  <c r="N449" i="11"/>
  <c r="P449" i="11" s="1"/>
  <c r="J450" i="11"/>
  <c r="M450" i="11"/>
  <c r="N450" i="11"/>
  <c r="P450" i="11" s="1"/>
  <c r="J451" i="11"/>
  <c r="M451" i="11"/>
  <c r="N451" i="11"/>
  <c r="P451" i="11" s="1"/>
  <c r="J452" i="11"/>
  <c r="M452" i="11"/>
  <c r="N452" i="11"/>
  <c r="P452" i="11" s="1"/>
  <c r="J453" i="11"/>
  <c r="M453" i="11"/>
  <c r="N453" i="11"/>
  <c r="P453" i="11" s="1"/>
  <c r="J454" i="11"/>
  <c r="M454" i="11"/>
  <c r="N454" i="11"/>
  <c r="P454" i="11" s="1"/>
  <c r="J455" i="11"/>
  <c r="M455" i="11"/>
  <c r="N455" i="11"/>
  <c r="P455" i="11" s="1"/>
  <c r="J456" i="11"/>
  <c r="M456" i="11"/>
  <c r="N456" i="11"/>
  <c r="P456" i="11" s="1"/>
  <c r="J457" i="11"/>
  <c r="M457" i="11"/>
  <c r="N457" i="11"/>
  <c r="P457" i="11" s="1"/>
  <c r="J458" i="11"/>
  <c r="M458" i="11"/>
  <c r="N458" i="11"/>
  <c r="P458" i="11" s="1"/>
  <c r="J459" i="11"/>
  <c r="M459" i="11"/>
  <c r="N459" i="11"/>
  <c r="P459" i="11" s="1"/>
  <c r="J460" i="11"/>
  <c r="M460" i="11"/>
  <c r="N460" i="11"/>
  <c r="P460" i="11" s="1"/>
  <c r="J461" i="11"/>
  <c r="M461" i="11"/>
  <c r="N461" i="11"/>
  <c r="P461" i="11" s="1"/>
  <c r="J462" i="11"/>
  <c r="M462" i="11"/>
  <c r="N462" i="11"/>
  <c r="P462" i="11" s="1"/>
  <c r="J463" i="11"/>
  <c r="M463" i="11"/>
  <c r="N463" i="11"/>
  <c r="P463" i="11" s="1"/>
  <c r="J464" i="11"/>
  <c r="M464" i="11"/>
  <c r="N464" i="11"/>
  <c r="P464" i="11" s="1"/>
  <c r="J465" i="11"/>
  <c r="M465" i="11"/>
  <c r="N465" i="11"/>
  <c r="P465" i="11" s="1"/>
  <c r="J466" i="11"/>
  <c r="M466" i="11"/>
  <c r="N466" i="11"/>
  <c r="P466" i="11" s="1"/>
  <c r="J467" i="11"/>
  <c r="M467" i="11"/>
  <c r="N467" i="11"/>
  <c r="P467" i="11" s="1"/>
  <c r="J468" i="11"/>
  <c r="G18" i="11" s="1"/>
  <c r="M468" i="11"/>
  <c r="J18" i="11" s="1"/>
  <c r="P468" i="11"/>
  <c r="M18" i="11" s="1"/>
  <c r="J469" i="11"/>
  <c r="G35" i="11" s="1"/>
  <c r="M469" i="11"/>
  <c r="P469" i="11"/>
  <c r="M35" i="11" s="1"/>
  <c r="J472" i="11"/>
  <c r="M472" i="11"/>
  <c r="N472" i="11"/>
  <c r="P472" i="11" s="1"/>
  <c r="J473" i="11"/>
  <c r="M473" i="11"/>
  <c r="N473" i="11"/>
  <c r="P473" i="11" s="1"/>
  <c r="J474" i="11"/>
  <c r="M474" i="11"/>
  <c r="N474" i="11"/>
  <c r="P474" i="11" s="1"/>
  <c r="J475" i="11"/>
  <c r="M475" i="11"/>
  <c r="N475" i="11"/>
  <c r="P475" i="11" s="1"/>
  <c r="J476" i="11"/>
  <c r="M476" i="11"/>
  <c r="N476" i="11"/>
  <c r="P476" i="11" s="1"/>
  <c r="J477" i="11"/>
  <c r="M477" i="11"/>
  <c r="N477" i="11"/>
  <c r="P477" i="11" s="1"/>
  <c r="J478" i="11"/>
  <c r="M478" i="11"/>
  <c r="N478" i="11"/>
  <c r="P478" i="11" s="1"/>
  <c r="J479" i="11"/>
  <c r="M479" i="11"/>
  <c r="N479" i="11"/>
  <c r="P479" i="11" s="1"/>
  <c r="J480" i="11"/>
  <c r="M480" i="11"/>
  <c r="N480" i="11"/>
  <c r="P480" i="11" s="1"/>
  <c r="J481" i="11"/>
  <c r="M481" i="11"/>
  <c r="N481" i="11"/>
  <c r="P481" i="11" s="1"/>
  <c r="J482" i="11"/>
  <c r="M482" i="11"/>
  <c r="N482" i="11"/>
  <c r="P482" i="11" s="1"/>
  <c r="J483" i="11"/>
  <c r="M483" i="11"/>
  <c r="N483" i="11"/>
  <c r="P483" i="11" s="1"/>
  <c r="J484" i="11"/>
  <c r="M484" i="11"/>
  <c r="N484" i="11"/>
  <c r="P484" i="11" s="1"/>
  <c r="J485" i="11"/>
  <c r="M485" i="11"/>
  <c r="N485" i="11"/>
  <c r="P485" i="11" s="1"/>
  <c r="J486" i="11"/>
  <c r="M486" i="11"/>
  <c r="N486" i="11"/>
  <c r="P486" i="11" s="1"/>
  <c r="J487" i="11"/>
  <c r="M487" i="11"/>
  <c r="N487" i="11"/>
  <c r="P487" i="11" s="1"/>
  <c r="J488" i="11"/>
  <c r="M488" i="11"/>
  <c r="N488" i="11"/>
  <c r="P488" i="11" s="1"/>
  <c r="J489" i="11"/>
  <c r="M489" i="11"/>
  <c r="N489" i="11"/>
  <c r="P489" i="11" s="1"/>
  <c r="J490" i="11"/>
  <c r="M490" i="11"/>
  <c r="N490" i="11"/>
  <c r="P490" i="11" s="1"/>
  <c r="J491" i="11"/>
  <c r="M491" i="11"/>
  <c r="N491" i="11"/>
  <c r="P491" i="11" s="1"/>
  <c r="J492" i="11"/>
  <c r="M492" i="11"/>
  <c r="N492" i="11"/>
  <c r="P492" i="11" s="1"/>
  <c r="J493" i="11"/>
  <c r="M493" i="11"/>
  <c r="N493" i="11"/>
  <c r="P493" i="11" s="1"/>
  <c r="J494" i="11"/>
  <c r="M494" i="11"/>
  <c r="N494" i="11"/>
  <c r="P494" i="11" s="1"/>
  <c r="J495" i="11"/>
  <c r="M495" i="11"/>
  <c r="N495" i="11"/>
  <c r="P495" i="11" s="1"/>
  <c r="J496" i="11"/>
  <c r="M496" i="11"/>
  <c r="N496" i="11"/>
  <c r="P496" i="11" s="1"/>
  <c r="J497" i="11"/>
  <c r="M497" i="11"/>
  <c r="N497" i="11"/>
  <c r="P497" i="11" s="1"/>
  <c r="J498" i="11"/>
  <c r="M498" i="11"/>
  <c r="N498" i="11"/>
  <c r="P498" i="11" s="1"/>
  <c r="J499" i="11"/>
  <c r="M499" i="11"/>
  <c r="N499" i="11"/>
  <c r="P499" i="11" s="1"/>
  <c r="J500" i="11"/>
  <c r="M500" i="11"/>
  <c r="N500" i="11"/>
  <c r="P500" i="11" s="1"/>
  <c r="J501" i="11"/>
  <c r="M501" i="11"/>
  <c r="N501" i="11"/>
  <c r="P501" i="11" s="1"/>
  <c r="J502" i="11"/>
  <c r="M502" i="11"/>
  <c r="N502" i="11"/>
  <c r="P502" i="11" s="1"/>
  <c r="J503" i="11"/>
  <c r="M503" i="11"/>
  <c r="N503" i="11"/>
  <c r="P503" i="11" s="1"/>
  <c r="J504" i="11"/>
  <c r="M504" i="11"/>
  <c r="N504" i="11"/>
  <c r="P504" i="11" s="1"/>
  <c r="J505" i="11"/>
  <c r="M505" i="11"/>
  <c r="N505" i="11"/>
  <c r="P505" i="11" s="1"/>
  <c r="J506" i="11"/>
  <c r="M506" i="11"/>
  <c r="N506" i="11"/>
  <c r="P506" i="11" s="1"/>
  <c r="J507" i="11"/>
  <c r="M507" i="11"/>
  <c r="N507" i="11"/>
  <c r="P507" i="11" s="1"/>
  <c r="J508" i="11"/>
  <c r="M508" i="11"/>
  <c r="N508" i="11"/>
  <c r="P508" i="11" s="1"/>
  <c r="J509" i="11"/>
  <c r="M509" i="11"/>
  <c r="N509" i="11"/>
  <c r="P509" i="11" s="1"/>
  <c r="J510" i="11"/>
  <c r="M510" i="11"/>
  <c r="N510" i="11"/>
  <c r="P510" i="11" s="1"/>
  <c r="J511" i="11"/>
  <c r="M511" i="11"/>
  <c r="N511" i="11"/>
  <c r="P511" i="11" s="1"/>
  <c r="J512" i="11"/>
  <c r="M512" i="11"/>
  <c r="N512" i="11"/>
  <c r="P512" i="11" s="1"/>
  <c r="J513" i="11"/>
  <c r="M513" i="11"/>
  <c r="N513" i="11"/>
  <c r="P513" i="11" s="1"/>
  <c r="J514" i="11"/>
  <c r="M514" i="11"/>
  <c r="N514" i="11"/>
  <c r="P514" i="11" s="1"/>
  <c r="J515" i="11"/>
  <c r="M515" i="11"/>
  <c r="N515" i="11"/>
  <c r="P515" i="11" s="1"/>
  <c r="J516" i="11"/>
  <c r="M516" i="11"/>
  <c r="N516" i="11"/>
  <c r="P516" i="11" s="1"/>
  <c r="J517" i="11"/>
  <c r="M517" i="11"/>
  <c r="N517" i="11"/>
  <c r="P517" i="11" s="1"/>
  <c r="J518" i="11"/>
  <c r="M518" i="11"/>
  <c r="N518" i="11"/>
  <c r="P518" i="11" s="1"/>
  <c r="J519" i="11"/>
  <c r="M519" i="11"/>
  <c r="N519" i="11"/>
  <c r="P519" i="11" s="1"/>
  <c r="J520" i="11"/>
  <c r="M520" i="11"/>
  <c r="N520" i="11"/>
  <c r="P520" i="11" s="1"/>
  <c r="J521" i="11"/>
  <c r="M521" i="11"/>
  <c r="N521" i="11"/>
  <c r="P521" i="11" s="1"/>
  <c r="J522" i="11"/>
  <c r="G19" i="11" s="1"/>
  <c r="M522" i="11"/>
  <c r="J19" i="11" s="1"/>
  <c r="P522" i="11"/>
  <c r="M19" i="11" s="1"/>
  <c r="J523" i="11"/>
  <c r="G36" i="11" s="1"/>
  <c r="M523" i="11"/>
  <c r="J36" i="11" s="1"/>
  <c r="P523" i="11"/>
  <c r="M36" i="11" s="1"/>
  <c r="J526" i="11"/>
  <c r="M526" i="11"/>
  <c r="N526" i="11"/>
  <c r="P526" i="11" s="1"/>
  <c r="J527" i="11"/>
  <c r="M527" i="11"/>
  <c r="N527" i="11"/>
  <c r="P527" i="11" s="1"/>
  <c r="J528" i="11"/>
  <c r="M528" i="11"/>
  <c r="N528" i="11"/>
  <c r="P528" i="11" s="1"/>
  <c r="J529" i="11"/>
  <c r="M529" i="11"/>
  <c r="N529" i="11"/>
  <c r="P529" i="11" s="1"/>
  <c r="J530" i="11"/>
  <c r="M530" i="11"/>
  <c r="N530" i="11"/>
  <c r="P530" i="11" s="1"/>
  <c r="J531" i="11"/>
  <c r="M531" i="11"/>
  <c r="N531" i="11"/>
  <c r="P531" i="11" s="1"/>
  <c r="J532" i="11"/>
  <c r="M532" i="11"/>
  <c r="N532" i="11"/>
  <c r="P532" i="11" s="1"/>
  <c r="J533" i="11"/>
  <c r="M533" i="11"/>
  <c r="N533" i="11"/>
  <c r="P533" i="11" s="1"/>
  <c r="J534" i="11"/>
  <c r="M534" i="11"/>
  <c r="N534" i="11"/>
  <c r="P534" i="11" s="1"/>
  <c r="J535" i="11"/>
  <c r="M535" i="11"/>
  <c r="N535" i="11"/>
  <c r="P535" i="11" s="1"/>
  <c r="J536" i="11"/>
  <c r="M536" i="11"/>
  <c r="N536" i="11"/>
  <c r="P536" i="11" s="1"/>
  <c r="J537" i="11"/>
  <c r="M537" i="11"/>
  <c r="N537" i="11"/>
  <c r="P537" i="11" s="1"/>
  <c r="J538" i="11"/>
  <c r="M538" i="11"/>
  <c r="N538" i="11"/>
  <c r="P538" i="11" s="1"/>
  <c r="J539" i="11"/>
  <c r="M539" i="11"/>
  <c r="N539" i="11"/>
  <c r="P539" i="11" s="1"/>
  <c r="J540" i="11"/>
  <c r="M540" i="11"/>
  <c r="N540" i="11"/>
  <c r="P540" i="11" s="1"/>
  <c r="J541" i="11"/>
  <c r="M541" i="11"/>
  <c r="N541" i="11"/>
  <c r="P541" i="11" s="1"/>
  <c r="J542" i="11"/>
  <c r="M542" i="11"/>
  <c r="N542" i="11"/>
  <c r="P542" i="11" s="1"/>
  <c r="J543" i="11"/>
  <c r="M543" i="11"/>
  <c r="N543" i="11"/>
  <c r="P543" i="11" s="1"/>
  <c r="J544" i="11"/>
  <c r="M544" i="11"/>
  <c r="N544" i="11"/>
  <c r="P544" i="11" s="1"/>
  <c r="J545" i="11"/>
  <c r="M545" i="11"/>
  <c r="N545" i="11"/>
  <c r="P545" i="11" s="1"/>
  <c r="J546" i="11"/>
  <c r="M546" i="11"/>
  <c r="N546" i="11"/>
  <c r="P546" i="11" s="1"/>
  <c r="J547" i="11"/>
  <c r="M547" i="11"/>
  <c r="N547" i="11"/>
  <c r="P547" i="11" s="1"/>
  <c r="J548" i="11"/>
  <c r="M548" i="11"/>
  <c r="N548" i="11"/>
  <c r="P548" i="11" s="1"/>
  <c r="J549" i="11"/>
  <c r="M549" i="11"/>
  <c r="N549" i="11"/>
  <c r="P549" i="11" s="1"/>
  <c r="J550" i="11"/>
  <c r="M550" i="11"/>
  <c r="N550" i="11"/>
  <c r="P550" i="11" s="1"/>
  <c r="J551" i="11"/>
  <c r="M551" i="11"/>
  <c r="N551" i="11"/>
  <c r="P551" i="11" s="1"/>
  <c r="J552" i="11"/>
  <c r="M552" i="11"/>
  <c r="N552" i="11"/>
  <c r="P552" i="11" s="1"/>
  <c r="J553" i="11"/>
  <c r="M553" i="11"/>
  <c r="N553" i="11"/>
  <c r="P553" i="11" s="1"/>
  <c r="J554" i="11"/>
  <c r="M554" i="11"/>
  <c r="N554" i="11"/>
  <c r="P554" i="11" s="1"/>
  <c r="J555" i="11"/>
  <c r="M555" i="11"/>
  <c r="N555" i="11"/>
  <c r="P555" i="11" s="1"/>
  <c r="J556" i="11"/>
  <c r="M556" i="11"/>
  <c r="N556" i="11"/>
  <c r="P556" i="11" s="1"/>
  <c r="J557" i="11"/>
  <c r="M557" i="11"/>
  <c r="N557" i="11"/>
  <c r="P557" i="11" s="1"/>
  <c r="J558" i="11"/>
  <c r="M558" i="11"/>
  <c r="N558" i="11"/>
  <c r="P558" i="11" s="1"/>
  <c r="J559" i="11"/>
  <c r="M559" i="11"/>
  <c r="N559" i="11"/>
  <c r="P559" i="11" s="1"/>
  <c r="J560" i="11"/>
  <c r="M560" i="11"/>
  <c r="N560" i="11"/>
  <c r="P560" i="11" s="1"/>
  <c r="J561" i="11"/>
  <c r="M561" i="11"/>
  <c r="N561" i="11"/>
  <c r="P561" i="11" s="1"/>
  <c r="J562" i="11"/>
  <c r="M562" i="11"/>
  <c r="N562" i="11"/>
  <c r="P562" i="11" s="1"/>
  <c r="J563" i="11"/>
  <c r="M563" i="11"/>
  <c r="N563" i="11"/>
  <c r="P563" i="11" s="1"/>
  <c r="J564" i="11"/>
  <c r="M564" i="11"/>
  <c r="N564" i="11"/>
  <c r="P564" i="11"/>
  <c r="J565" i="11"/>
  <c r="M565" i="11"/>
  <c r="N565" i="11"/>
  <c r="P565" i="11" s="1"/>
  <c r="J566" i="11"/>
  <c r="M566" i="11"/>
  <c r="N566" i="11"/>
  <c r="P566" i="11" s="1"/>
  <c r="J567" i="11"/>
  <c r="M567" i="11"/>
  <c r="N567" i="11"/>
  <c r="P567" i="11" s="1"/>
  <c r="J568" i="11"/>
  <c r="M568" i="11"/>
  <c r="N568" i="11"/>
  <c r="P568" i="11" s="1"/>
  <c r="J569" i="11"/>
  <c r="M569" i="11"/>
  <c r="N569" i="11"/>
  <c r="P569" i="11"/>
  <c r="J570" i="11"/>
  <c r="M570" i="11"/>
  <c r="N570" i="11"/>
  <c r="P570" i="11" s="1"/>
  <c r="J571" i="11"/>
  <c r="M571" i="11"/>
  <c r="N571" i="11"/>
  <c r="P571" i="11" s="1"/>
  <c r="J572" i="11"/>
  <c r="M572" i="11"/>
  <c r="N572" i="11"/>
  <c r="P572" i="11" s="1"/>
  <c r="J573" i="11"/>
  <c r="M573" i="11"/>
  <c r="N573" i="11"/>
  <c r="P573" i="11" s="1"/>
  <c r="J574" i="11"/>
  <c r="M574" i="11"/>
  <c r="N574" i="11"/>
  <c r="P574" i="11" s="1"/>
  <c r="J575" i="11"/>
  <c r="M575" i="11"/>
  <c r="N575" i="11"/>
  <c r="P575" i="11" s="1"/>
  <c r="J576" i="11"/>
  <c r="G20" i="11" s="1"/>
  <c r="M576" i="11"/>
  <c r="J20" i="11" s="1"/>
  <c r="P576" i="11"/>
  <c r="J577" i="11"/>
  <c r="G37" i="11" s="1"/>
  <c r="M577" i="11"/>
  <c r="J37" i="11" s="1"/>
  <c r="P577" i="11"/>
  <c r="M37" i="11" s="1"/>
  <c r="J580" i="11"/>
  <c r="M580" i="11"/>
  <c r="N580" i="11"/>
  <c r="P580" i="11" s="1"/>
  <c r="J581" i="11"/>
  <c r="M581" i="11"/>
  <c r="N581" i="11"/>
  <c r="P581" i="11" s="1"/>
  <c r="J582" i="11"/>
  <c r="M582" i="11"/>
  <c r="N582" i="11"/>
  <c r="P582" i="11" s="1"/>
  <c r="J583" i="11"/>
  <c r="M583" i="11"/>
  <c r="N583" i="11"/>
  <c r="P583" i="11" s="1"/>
  <c r="J584" i="11"/>
  <c r="M584" i="11"/>
  <c r="N584" i="11"/>
  <c r="P584" i="11" s="1"/>
  <c r="J585" i="11"/>
  <c r="M585" i="11"/>
  <c r="N585" i="11"/>
  <c r="P585" i="11" s="1"/>
  <c r="J586" i="11"/>
  <c r="M586" i="11"/>
  <c r="N586" i="11"/>
  <c r="P586" i="11" s="1"/>
  <c r="J587" i="11"/>
  <c r="M587" i="11"/>
  <c r="N587" i="11"/>
  <c r="P587" i="11" s="1"/>
  <c r="J588" i="11"/>
  <c r="M588" i="11"/>
  <c r="N588" i="11"/>
  <c r="P588" i="11" s="1"/>
  <c r="J589" i="11"/>
  <c r="M589" i="11"/>
  <c r="N589" i="11"/>
  <c r="P589" i="11" s="1"/>
  <c r="J590" i="11"/>
  <c r="M590" i="11"/>
  <c r="N590" i="11"/>
  <c r="P590" i="11" s="1"/>
  <c r="J591" i="11"/>
  <c r="M591" i="11"/>
  <c r="N591" i="11"/>
  <c r="P591" i="11" s="1"/>
  <c r="J592" i="11"/>
  <c r="M592" i="11"/>
  <c r="N592" i="11"/>
  <c r="P592" i="11" s="1"/>
  <c r="J593" i="11"/>
  <c r="M593" i="11"/>
  <c r="N593" i="11"/>
  <c r="P593" i="11" s="1"/>
  <c r="J594" i="11"/>
  <c r="M594" i="11"/>
  <c r="N594" i="11"/>
  <c r="P594" i="11" s="1"/>
  <c r="J595" i="11"/>
  <c r="M595" i="11"/>
  <c r="N595" i="11"/>
  <c r="P595" i="11" s="1"/>
  <c r="J596" i="11"/>
  <c r="M596" i="11"/>
  <c r="N596" i="11"/>
  <c r="P596" i="11" s="1"/>
  <c r="J597" i="11"/>
  <c r="M597" i="11"/>
  <c r="N597" i="11"/>
  <c r="P597" i="11" s="1"/>
  <c r="J598" i="11"/>
  <c r="M598" i="11"/>
  <c r="N598" i="11"/>
  <c r="P598" i="11" s="1"/>
  <c r="J599" i="11"/>
  <c r="M599" i="11"/>
  <c r="N599" i="11"/>
  <c r="P599" i="11" s="1"/>
  <c r="J600" i="11"/>
  <c r="M600" i="11"/>
  <c r="N600" i="11"/>
  <c r="P600" i="11" s="1"/>
  <c r="J601" i="11"/>
  <c r="M601" i="11"/>
  <c r="N601" i="11"/>
  <c r="P601" i="11" s="1"/>
  <c r="J602" i="11"/>
  <c r="M602" i="11"/>
  <c r="N602" i="11"/>
  <c r="P602" i="11" s="1"/>
  <c r="J603" i="11"/>
  <c r="M603" i="11"/>
  <c r="N603" i="11"/>
  <c r="P603" i="11" s="1"/>
  <c r="J604" i="11"/>
  <c r="M604" i="11"/>
  <c r="N604" i="11"/>
  <c r="P604" i="11" s="1"/>
  <c r="J605" i="11"/>
  <c r="M605" i="11"/>
  <c r="N605" i="11"/>
  <c r="P605" i="11" s="1"/>
  <c r="J606" i="11"/>
  <c r="M606" i="11"/>
  <c r="N606" i="11"/>
  <c r="P606" i="11" s="1"/>
  <c r="J607" i="11"/>
  <c r="M607" i="11"/>
  <c r="N607" i="11"/>
  <c r="P607" i="11" s="1"/>
  <c r="J608" i="11"/>
  <c r="M608" i="11"/>
  <c r="N608" i="11"/>
  <c r="P608" i="11" s="1"/>
  <c r="J609" i="11"/>
  <c r="M609" i="11"/>
  <c r="N609" i="11"/>
  <c r="P609" i="11"/>
  <c r="J610" i="11"/>
  <c r="M610" i="11"/>
  <c r="N610" i="11"/>
  <c r="P610" i="11" s="1"/>
  <c r="J611" i="11"/>
  <c r="M611" i="11"/>
  <c r="N611" i="11"/>
  <c r="P611" i="11" s="1"/>
  <c r="J612" i="11"/>
  <c r="M612" i="11"/>
  <c r="N612" i="11"/>
  <c r="P612" i="11" s="1"/>
  <c r="J613" i="11"/>
  <c r="M613" i="11"/>
  <c r="N613" i="11"/>
  <c r="P613" i="11" s="1"/>
  <c r="J614" i="11"/>
  <c r="M614" i="11"/>
  <c r="N614" i="11"/>
  <c r="P614" i="11" s="1"/>
  <c r="J615" i="11"/>
  <c r="M615" i="11"/>
  <c r="N615" i="11"/>
  <c r="P615" i="11" s="1"/>
  <c r="J616" i="11"/>
  <c r="M616" i="11"/>
  <c r="N616" i="11"/>
  <c r="P616" i="11" s="1"/>
  <c r="J617" i="11"/>
  <c r="M617" i="11"/>
  <c r="N617" i="11"/>
  <c r="P617" i="11" s="1"/>
  <c r="J618" i="11"/>
  <c r="M618" i="11"/>
  <c r="N618" i="11"/>
  <c r="P618" i="11" s="1"/>
  <c r="J619" i="11"/>
  <c r="M619" i="11"/>
  <c r="N619" i="11"/>
  <c r="P619" i="11" s="1"/>
  <c r="J620" i="11"/>
  <c r="M620" i="11"/>
  <c r="N620" i="11"/>
  <c r="P620" i="11" s="1"/>
  <c r="J621" i="11"/>
  <c r="M621" i="11"/>
  <c r="N621" i="11"/>
  <c r="P621" i="11" s="1"/>
  <c r="J622" i="11"/>
  <c r="M622" i="11"/>
  <c r="N622" i="11"/>
  <c r="P622" i="11" s="1"/>
  <c r="J623" i="11"/>
  <c r="M623" i="11"/>
  <c r="N623" i="11"/>
  <c r="P623" i="11" s="1"/>
  <c r="J624" i="11"/>
  <c r="M624" i="11"/>
  <c r="N624" i="11"/>
  <c r="P624" i="11" s="1"/>
  <c r="J625" i="11"/>
  <c r="M625" i="11"/>
  <c r="N625" i="11"/>
  <c r="P625" i="11" s="1"/>
  <c r="J626" i="11"/>
  <c r="M626" i="11"/>
  <c r="N626" i="11"/>
  <c r="P626" i="11" s="1"/>
  <c r="J627" i="11"/>
  <c r="M627" i="11"/>
  <c r="N627" i="11"/>
  <c r="P627" i="11" s="1"/>
  <c r="J628" i="11"/>
  <c r="M628" i="11"/>
  <c r="N628" i="11"/>
  <c r="P628" i="11" s="1"/>
  <c r="J629" i="11"/>
  <c r="M629" i="11"/>
  <c r="N629" i="11"/>
  <c r="P629" i="11" s="1"/>
  <c r="J630" i="11"/>
  <c r="G21" i="11" s="1"/>
  <c r="M630" i="11"/>
  <c r="J21" i="11" s="1"/>
  <c r="P630" i="11"/>
  <c r="M21" i="11" s="1"/>
  <c r="J631" i="11"/>
  <c r="G38" i="11" s="1"/>
  <c r="M631" i="11"/>
  <c r="J38" i="11" s="1"/>
  <c r="P631" i="11"/>
  <c r="M38" i="11" s="1"/>
  <c r="N10" i="8"/>
  <c r="N11" i="8"/>
  <c r="N22" i="8"/>
  <c r="N23" i="8"/>
  <c r="N24" i="8"/>
  <c r="N25" i="8"/>
  <c r="N26" i="8"/>
  <c r="N28" i="8"/>
  <c r="N39" i="8"/>
  <c r="N40" i="8"/>
  <c r="N41" i="8"/>
  <c r="N42" i="8"/>
  <c r="N43" i="8"/>
  <c r="N45" i="8"/>
  <c r="N46" i="8"/>
  <c r="N47" i="8"/>
  <c r="N48" i="8"/>
  <c r="N49" i="8"/>
  <c r="N51" i="8"/>
  <c r="N52" i="8"/>
  <c r="N63" i="8"/>
  <c r="N64" i="8"/>
  <c r="N65" i="8"/>
  <c r="N66" i="8"/>
  <c r="N67" i="8"/>
  <c r="H76" i="8"/>
  <c r="J76" i="8"/>
  <c r="K76" i="8"/>
  <c r="L76" i="8" s="1"/>
  <c r="H77" i="8"/>
  <c r="J77" i="8"/>
  <c r="K77" i="8"/>
  <c r="L77" i="8" s="1"/>
  <c r="H78" i="8"/>
  <c r="J78" i="8"/>
  <c r="K78" i="8"/>
  <c r="L78" i="8" s="1"/>
  <c r="H79" i="8"/>
  <c r="J79" i="8"/>
  <c r="K79" i="8"/>
  <c r="L79" i="8" s="1"/>
  <c r="H80" i="8"/>
  <c r="J80" i="8"/>
  <c r="K80" i="8"/>
  <c r="L80" i="8" s="1"/>
  <c r="H81" i="8"/>
  <c r="J81" i="8"/>
  <c r="K81" i="8"/>
  <c r="L81" i="8" s="1"/>
  <c r="N81" i="8" s="1"/>
  <c r="H82" i="8"/>
  <c r="J82" i="8"/>
  <c r="K82" i="8"/>
  <c r="L82" i="8" s="1"/>
  <c r="H83" i="8"/>
  <c r="J83" i="8"/>
  <c r="K83" i="8"/>
  <c r="L83" i="8" s="1"/>
  <c r="H84" i="8"/>
  <c r="J84" i="8"/>
  <c r="K84" i="8"/>
  <c r="L84" i="8" s="1"/>
  <c r="H85" i="8"/>
  <c r="J85" i="8"/>
  <c r="K85" i="8"/>
  <c r="L85" i="8" s="1"/>
  <c r="H86" i="8"/>
  <c r="J86" i="8"/>
  <c r="K86" i="8"/>
  <c r="L86" i="8" s="1"/>
  <c r="H87" i="8"/>
  <c r="J87" i="8"/>
  <c r="K87" i="8"/>
  <c r="L87" i="8" s="1"/>
  <c r="H88" i="8"/>
  <c r="J88" i="8"/>
  <c r="K88" i="8"/>
  <c r="L88" i="8" s="1"/>
  <c r="H89" i="8"/>
  <c r="J89" i="8"/>
  <c r="K89" i="8"/>
  <c r="L89" i="8" s="1"/>
  <c r="H90" i="8"/>
  <c r="J90" i="8"/>
  <c r="K90" i="8"/>
  <c r="L90" i="8" s="1"/>
  <c r="N92" i="8"/>
  <c r="N93" i="8"/>
  <c r="H94" i="8"/>
  <c r="J94" i="8"/>
  <c r="K94" i="8"/>
  <c r="L94" i="8" s="1"/>
  <c r="H95" i="8"/>
  <c r="J95" i="8"/>
  <c r="K95" i="8"/>
  <c r="L95" i="8" s="1"/>
  <c r="H96" i="8"/>
  <c r="J96" i="8"/>
  <c r="K96" i="8"/>
  <c r="L96" i="8" s="1"/>
  <c r="H97" i="8"/>
  <c r="J97" i="8"/>
  <c r="K97" i="8"/>
  <c r="L97" i="8" s="1"/>
  <c r="H98" i="8"/>
  <c r="J98" i="8"/>
  <c r="K98" i="8"/>
  <c r="L98" i="8" s="1"/>
  <c r="H99" i="8"/>
  <c r="J99" i="8"/>
  <c r="K99" i="8"/>
  <c r="L99" i="8" s="1"/>
  <c r="H100" i="8"/>
  <c r="J100" i="8"/>
  <c r="K100" i="8"/>
  <c r="L100" i="8" s="1"/>
  <c r="H101" i="8"/>
  <c r="J101" i="8"/>
  <c r="K101" i="8"/>
  <c r="L101" i="8" s="1"/>
  <c r="H102" i="8"/>
  <c r="J102" i="8"/>
  <c r="K102" i="8"/>
  <c r="L102" i="8" s="1"/>
  <c r="H103" i="8"/>
  <c r="J103" i="8"/>
  <c r="K103" i="8"/>
  <c r="L103" i="8" s="1"/>
  <c r="H104" i="8"/>
  <c r="J104" i="8"/>
  <c r="K104" i="8"/>
  <c r="L104" i="8" s="1"/>
  <c r="H105" i="8"/>
  <c r="J105" i="8"/>
  <c r="K105" i="8"/>
  <c r="L105" i="8" s="1"/>
  <c r="H106" i="8"/>
  <c r="J106" i="8"/>
  <c r="K106" i="8"/>
  <c r="L106" i="8" s="1"/>
  <c r="H107" i="8"/>
  <c r="J107" i="8"/>
  <c r="K107" i="8"/>
  <c r="L107" i="8" s="1"/>
  <c r="H108" i="8"/>
  <c r="J108" i="8"/>
  <c r="K108" i="8"/>
  <c r="L108" i="8" s="1"/>
  <c r="H109" i="8"/>
  <c r="J109" i="8"/>
  <c r="K109" i="8"/>
  <c r="L109" i="8" s="1"/>
  <c r="H110" i="8"/>
  <c r="J110" i="8"/>
  <c r="K110" i="8"/>
  <c r="L110" i="8" s="1"/>
  <c r="H111" i="8"/>
  <c r="J111" i="8"/>
  <c r="K111" i="8"/>
  <c r="L111" i="8" s="1"/>
  <c r="H112" i="8"/>
  <c r="J112" i="8"/>
  <c r="K112" i="8"/>
  <c r="L112" i="8" s="1"/>
  <c r="H113" i="8"/>
  <c r="J113" i="8"/>
  <c r="K113" i="8"/>
  <c r="L113" i="8" s="1"/>
  <c r="H114" i="8"/>
  <c r="J114" i="8"/>
  <c r="K114" i="8"/>
  <c r="L114" i="8" s="1"/>
  <c r="H115" i="8"/>
  <c r="J115" i="8"/>
  <c r="K115" i="8"/>
  <c r="L115" i="8" s="1"/>
  <c r="H116" i="8"/>
  <c r="J116" i="8"/>
  <c r="K116" i="8"/>
  <c r="L116" i="8" s="1"/>
  <c r="H117" i="8"/>
  <c r="J117" i="8"/>
  <c r="K117" i="8"/>
  <c r="L117" i="8" s="1"/>
  <c r="H118" i="8"/>
  <c r="J118" i="8"/>
  <c r="K118" i="8"/>
  <c r="L118" i="8" s="1"/>
  <c r="H119" i="8"/>
  <c r="J119" i="8"/>
  <c r="K119" i="8"/>
  <c r="L119" i="8" s="1"/>
  <c r="H120" i="8"/>
  <c r="J120" i="8"/>
  <c r="K120" i="8"/>
  <c r="L120" i="8" s="1"/>
  <c r="H121" i="8"/>
  <c r="J121" i="8"/>
  <c r="K121" i="8"/>
  <c r="L121" i="8" s="1"/>
  <c r="H122" i="8"/>
  <c r="J122" i="8"/>
  <c r="K122" i="8"/>
  <c r="L122" i="8" s="1"/>
  <c r="H123" i="8"/>
  <c r="J123" i="8"/>
  <c r="K123" i="8"/>
  <c r="L123" i="8" s="1"/>
  <c r="H124" i="8"/>
  <c r="J124" i="8"/>
  <c r="K124" i="8"/>
  <c r="L124" i="8" s="1"/>
  <c r="H125" i="8"/>
  <c r="J125" i="8"/>
  <c r="K125" i="8"/>
  <c r="L125" i="8" s="1"/>
  <c r="H126" i="8"/>
  <c r="J126" i="8"/>
  <c r="K126" i="8"/>
  <c r="L126" i="8" s="1"/>
  <c r="H127" i="8"/>
  <c r="J127" i="8"/>
  <c r="K127" i="8"/>
  <c r="L127" i="8" s="1"/>
  <c r="H128" i="8"/>
  <c r="J128" i="8"/>
  <c r="K128" i="8"/>
  <c r="L128" i="8" s="1"/>
  <c r="H129" i="8"/>
  <c r="J129" i="8"/>
  <c r="K129" i="8"/>
  <c r="L129" i="8" s="1"/>
  <c r="H130" i="8"/>
  <c r="J130" i="8"/>
  <c r="K130" i="8"/>
  <c r="L130" i="8" s="1"/>
  <c r="H131" i="8"/>
  <c r="J131" i="8"/>
  <c r="K131" i="8"/>
  <c r="L131" i="8" s="1"/>
  <c r="H132" i="8"/>
  <c r="J132" i="8"/>
  <c r="K132" i="8"/>
  <c r="L132" i="8" s="1"/>
  <c r="H133" i="8"/>
  <c r="J133" i="8"/>
  <c r="K133" i="8"/>
  <c r="L133" i="8" s="1"/>
  <c r="H134" i="8"/>
  <c r="J134" i="8"/>
  <c r="K134" i="8"/>
  <c r="L134" i="8" s="1"/>
  <c r="H135" i="8"/>
  <c r="J135" i="8"/>
  <c r="K135" i="8"/>
  <c r="L135" i="8" s="1"/>
  <c r="H136" i="8"/>
  <c r="J136" i="8"/>
  <c r="K136" i="8"/>
  <c r="L136" i="8" s="1"/>
  <c r="H137" i="8"/>
  <c r="J137" i="8"/>
  <c r="K137" i="8"/>
  <c r="L137" i="8" s="1"/>
  <c r="H138" i="8"/>
  <c r="J138" i="8"/>
  <c r="K138" i="8"/>
  <c r="L138" i="8" s="1"/>
  <c r="H139" i="8"/>
  <c r="J139" i="8"/>
  <c r="K139" i="8"/>
  <c r="L139" i="8" s="1"/>
  <c r="H140" i="8"/>
  <c r="J140" i="8"/>
  <c r="K140" i="8"/>
  <c r="L140" i="8" s="1"/>
  <c r="H141" i="8"/>
  <c r="J141" i="8"/>
  <c r="K141" i="8"/>
  <c r="L141" i="8" s="1"/>
  <c r="H142" i="8"/>
  <c r="J142" i="8"/>
  <c r="K142" i="8"/>
  <c r="L142" i="8" s="1"/>
  <c r="H143" i="8"/>
  <c r="J143" i="8"/>
  <c r="K143" i="8"/>
  <c r="L143" i="8" s="1"/>
  <c r="H144" i="8"/>
  <c r="H12" i="8" s="1"/>
  <c r="J144" i="8"/>
  <c r="J12" i="8" s="1"/>
  <c r="L144" i="8"/>
  <c r="L12" i="8" s="1"/>
  <c r="H145" i="8"/>
  <c r="H29" i="8" s="1"/>
  <c r="J145" i="8"/>
  <c r="L145" i="8"/>
  <c r="L29" i="8" s="1"/>
  <c r="N147" i="8"/>
  <c r="H148" i="8"/>
  <c r="J148" i="8"/>
  <c r="K148" i="8"/>
  <c r="L148" i="8" s="1"/>
  <c r="H149" i="8"/>
  <c r="J149" i="8"/>
  <c r="K149" i="8"/>
  <c r="L149" i="8" s="1"/>
  <c r="H150" i="8"/>
  <c r="J150" i="8"/>
  <c r="K150" i="8"/>
  <c r="L150" i="8" s="1"/>
  <c r="H151" i="8"/>
  <c r="J151" i="8"/>
  <c r="K151" i="8"/>
  <c r="L151" i="8" s="1"/>
  <c r="H152" i="8"/>
  <c r="J152" i="8"/>
  <c r="K152" i="8"/>
  <c r="L152" i="8" s="1"/>
  <c r="H153" i="8"/>
  <c r="J153" i="8"/>
  <c r="K153" i="8"/>
  <c r="L153" i="8" s="1"/>
  <c r="H154" i="8"/>
  <c r="J154" i="8"/>
  <c r="K154" i="8"/>
  <c r="L154" i="8" s="1"/>
  <c r="H155" i="8"/>
  <c r="J155" i="8"/>
  <c r="K155" i="8"/>
  <c r="L155" i="8" s="1"/>
  <c r="H156" i="8"/>
  <c r="J156" i="8"/>
  <c r="K156" i="8"/>
  <c r="L156" i="8" s="1"/>
  <c r="H157" i="8"/>
  <c r="J157" i="8"/>
  <c r="K157" i="8"/>
  <c r="L157" i="8" s="1"/>
  <c r="H158" i="8"/>
  <c r="J158" i="8"/>
  <c r="K158" i="8"/>
  <c r="L158" i="8" s="1"/>
  <c r="H159" i="8"/>
  <c r="J159" i="8"/>
  <c r="K159" i="8"/>
  <c r="L159" i="8" s="1"/>
  <c r="H160" i="8"/>
  <c r="J160" i="8"/>
  <c r="K160" i="8"/>
  <c r="L160" i="8" s="1"/>
  <c r="H161" i="8"/>
  <c r="J161" i="8"/>
  <c r="K161" i="8"/>
  <c r="L161" i="8" s="1"/>
  <c r="H162" i="8"/>
  <c r="J162" i="8"/>
  <c r="K162" i="8"/>
  <c r="L162" i="8" s="1"/>
  <c r="H163" i="8"/>
  <c r="J163" i="8"/>
  <c r="K163" i="8"/>
  <c r="L163" i="8" s="1"/>
  <c r="H164" i="8"/>
  <c r="J164" i="8"/>
  <c r="K164" i="8"/>
  <c r="L164" i="8" s="1"/>
  <c r="H165" i="8"/>
  <c r="J165" i="8"/>
  <c r="K165" i="8"/>
  <c r="L165" i="8" s="1"/>
  <c r="H166" i="8"/>
  <c r="J166" i="8"/>
  <c r="K166" i="8"/>
  <c r="L166" i="8" s="1"/>
  <c r="H167" i="8"/>
  <c r="J167" i="8"/>
  <c r="K167" i="8"/>
  <c r="L167" i="8" s="1"/>
  <c r="H168" i="8"/>
  <c r="J168" i="8"/>
  <c r="K168" i="8"/>
  <c r="L168" i="8" s="1"/>
  <c r="H169" i="8"/>
  <c r="J169" i="8"/>
  <c r="K169" i="8"/>
  <c r="L169" i="8" s="1"/>
  <c r="H170" i="8"/>
  <c r="J170" i="8"/>
  <c r="K170" i="8"/>
  <c r="L170" i="8" s="1"/>
  <c r="H171" i="8"/>
  <c r="J171" i="8"/>
  <c r="K171" i="8"/>
  <c r="L171" i="8" s="1"/>
  <c r="H172" i="8"/>
  <c r="J172" i="8"/>
  <c r="K172" i="8"/>
  <c r="L172" i="8" s="1"/>
  <c r="H173" i="8"/>
  <c r="J173" i="8"/>
  <c r="K173" i="8"/>
  <c r="L173" i="8" s="1"/>
  <c r="H174" i="8"/>
  <c r="J174" i="8"/>
  <c r="K174" i="8"/>
  <c r="L174" i="8" s="1"/>
  <c r="H175" i="8"/>
  <c r="J175" i="8"/>
  <c r="K175" i="8"/>
  <c r="L175" i="8" s="1"/>
  <c r="H176" i="8"/>
  <c r="J176" i="8"/>
  <c r="K176" i="8"/>
  <c r="L176" i="8" s="1"/>
  <c r="H177" i="8"/>
  <c r="J177" i="8"/>
  <c r="K177" i="8"/>
  <c r="L177" i="8" s="1"/>
  <c r="H178" i="8"/>
  <c r="J178" i="8"/>
  <c r="K178" i="8"/>
  <c r="L178" i="8" s="1"/>
  <c r="H179" i="8"/>
  <c r="J179" i="8"/>
  <c r="K179" i="8"/>
  <c r="L179" i="8" s="1"/>
  <c r="H180" i="8"/>
  <c r="J180" i="8"/>
  <c r="K180" i="8"/>
  <c r="L180" i="8" s="1"/>
  <c r="H181" i="8"/>
  <c r="J181" i="8"/>
  <c r="K181" i="8"/>
  <c r="L181" i="8" s="1"/>
  <c r="H182" i="8"/>
  <c r="J182" i="8"/>
  <c r="K182" i="8"/>
  <c r="L182" i="8" s="1"/>
  <c r="H183" i="8"/>
  <c r="J183" i="8"/>
  <c r="K183" i="8"/>
  <c r="L183" i="8" s="1"/>
  <c r="H184" i="8"/>
  <c r="J184" i="8"/>
  <c r="K184" i="8"/>
  <c r="L184" i="8" s="1"/>
  <c r="H185" i="8"/>
  <c r="J185" i="8"/>
  <c r="K185" i="8"/>
  <c r="L185" i="8" s="1"/>
  <c r="H186" i="8"/>
  <c r="J186" i="8"/>
  <c r="K186" i="8"/>
  <c r="L186" i="8" s="1"/>
  <c r="H187" i="8"/>
  <c r="J187" i="8"/>
  <c r="K187" i="8"/>
  <c r="L187" i="8" s="1"/>
  <c r="H188" i="8"/>
  <c r="J188" i="8"/>
  <c r="K188" i="8"/>
  <c r="L188" i="8" s="1"/>
  <c r="H189" i="8"/>
  <c r="J189" i="8"/>
  <c r="K189" i="8"/>
  <c r="L189" i="8" s="1"/>
  <c r="H190" i="8"/>
  <c r="J190" i="8"/>
  <c r="K190" i="8"/>
  <c r="L190" i="8" s="1"/>
  <c r="H191" i="8"/>
  <c r="J191" i="8"/>
  <c r="K191" i="8"/>
  <c r="L191" i="8" s="1"/>
  <c r="H192" i="8"/>
  <c r="J192" i="8"/>
  <c r="K192" i="8"/>
  <c r="L192" i="8" s="1"/>
  <c r="H193" i="8"/>
  <c r="J193" i="8"/>
  <c r="K193" i="8"/>
  <c r="L193" i="8" s="1"/>
  <c r="H194" i="8"/>
  <c r="J194" i="8"/>
  <c r="K194" i="8"/>
  <c r="L194" i="8" s="1"/>
  <c r="H195" i="8"/>
  <c r="J195" i="8"/>
  <c r="K195" i="8"/>
  <c r="L195" i="8" s="1"/>
  <c r="H196" i="8"/>
  <c r="J196" i="8"/>
  <c r="K196" i="8"/>
  <c r="L196" i="8" s="1"/>
  <c r="H197" i="8"/>
  <c r="J197" i="8"/>
  <c r="K197" i="8"/>
  <c r="L197" i="8" s="1"/>
  <c r="H198" i="8"/>
  <c r="H13" i="8" s="1"/>
  <c r="J198" i="8"/>
  <c r="J13" i="8" s="1"/>
  <c r="L198" i="8"/>
  <c r="H199" i="8"/>
  <c r="H30" i="8" s="1"/>
  <c r="J199" i="8"/>
  <c r="L199" i="8"/>
  <c r="L30" i="8" s="1"/>
  <c r="N201" i="8"/>
  <c r="H202" i="8"/>
  <c r="J202" i="8"/>
  <c r="K202" i="8"/>
  <c r="L202" i="8" s="1"/>
  <c r="H203" i="8"/>
  <c r="J203" i="8"/>
  <c r="K203" i="8"/>
  <c r="L203" i="8" s="1"/>
  <c r="H204" i="8"/>
  <c r="J204" i="8"/>
  <c r="K204" i="8"/>
  <c r="L204" i="8" s="1"/>
  <c r="H205" i="8"/>
  <c r="J205" i="8"/>
  <c r="K205" i="8"/>
  <c r="L205" i="8" s="1"/>
  <c r="H206" i="8"/>
  <c r="J206" i="8"/>
  <c r="K206" i="8"/>
  <c r="L206" i="8" s="1"/>
  <c r="H207" i="8"/>
  <c r="J207" i="8"/>
  <c r="K207" i="8"/>
  <c r="L207" i="8" s="1"/>
  <c r="H208" i="8"/>
  <c r="J208" i="8"/>
  <c r="K208" i="8"/>
  <c r="L208" i="8" s="1"/>
  <c r="H209" i="8"/>
  <c r="J209" i="8"/>
  <c r="K209" i="8"/>
  <c r="L209" i="8" s="1"/>
  <c r="H210" i="8"/>
  <c r="J210" i="8"/>
  <c r="K210" i="8"/>
  <c r="L210" i="8" s="1"/>
  <c r="H211" i="8"/>
  <c r="J211" i="8"/>
  <c r="K211" i="8"/>
  <c r="L211" i="8" s="1"/>
  <c r="H212" i="8"/>
  <c r="J212" i="8"/>
  <c r="K212" i="8"/>
  <c r="L212" i="8" s="1"/>
  <c r="H213" i="8"/>
  <c r="J213" i="8"/>
  <c r="K213" i="8"/>
  <c r="L213" i="8" s="1"/>
  <c r="H214" i="8"/>
  <c r="J214" i="8"/>
  <c r="K214" i="8"/>
  <c r="L214" i="8" s="1"/>
  <c r="H215" i="8"/>
  <c r="J215" i="8"/>
  <c r="K215" i="8"/>
  <c r="L215" i="8" s="1"/>
  <c r="H216" i="8"/>
  <c r="J216" i="8"/>
  <c r="K216" i="8"/>
  <c r="L216" i="8" s="1"/>
  <c r="H217" i="8"/>
  <c r="J217" i="8"/>
  <c r="K217" i="8"/>
  <c r="L217" i="8" s="1"/>
  <c r="H218" i="8"/>
  <c r="J218" i="8"/>
  <c r="K218" i="8"/>
  <c r="L218" i="8" s="1"/>
  <c r="H219" i="8"/>
  <c r="J219" i="8"/>
  <c r="K219" i="8"/>
  <c r="L219" i="8" s="1"/>
  <c r="H220" i="8"/>
  <c r="J220" i="8"/>
  <c r="K220" i="8"/>
  <c r="L220" i="8" s="1"/>
  <c r="H221" i="8"/>
  <c r="J221" i="8"/>
  <c r="K221" i="8"/>
  <c r="L221" i="8" s="1"/>
  <c r="H222" i="8"/>
  <c r="J222" i="8"/>
  <c r="K222" i="8"/>
  <c r="L222" i="8" s="1"/>
  <c r="H223" i="8"/>
  <c r="J223" i="8"/>
  <c r="K223" i="8"/>
  <c r="L223" i="8" s="1"/>
  <c r="H224" i="8"/>
  <c r="J224" i="8"/>
  <c r="K224" i="8"/>
  <c r="L224" i="8" s="1"/>
  <c r="H225" i="8"/>
  <c r="J225" i="8"/>
  <c r="K225" i="8"/>
  <c r="L225" i="8" s="1"/>
  <c r="H226" i="8"/>
  <c r="J226" i="8"/>
  <c r="K226" i="8"/>
  <c r="L226" i="8" s="1"/>
  <c r="H227" i="8"/>
  <c r="J227" i="8"/>
  <c r="K227" i="8"/>
  <c r="L227" i="8" s="1"/>
  <c r="H228" i="8"/>
  <c r="J228" i="8"/>
  <c r="K228" i="8"/>
  <c r="L228" i="8" s="1"/>
  <c r="H229" i="8"/>
  <c r="J229" i="8"/>
  <c r="K229" i="8"/>
  <c r="L229" i="8" s="1"/>
  <c r="H230" i="8"/>
  <c r="J230" i="8"/>
  <c r="K230" i="8"/>
  <c r="L230" i="8" s="1"/>
  <c r="H231" i="8"/>
  <c r="J231" i="8"/>
  <c r="K231" i="8"/>
  <c r="L231" i="8" s="1"/>
  <c r="H232" i="8"/>
  <c r="J232" i="8"/>
  <c r="K232" i="8"/>
  <c r="L232" i="8" s="1"/>
  <c r="H233" i="8"/>
  <c r="J233" i="8"/>
  <c r="K233" i="8"/>
  <c r="L233" i="8" s="1"/>
  <c r="H234" i="8"/>
  <c r="J234" i="8"/>
  <c r="K234" i="8"/>
  <c r="L234" i="8" s="1"/>
  <c r="H235" i="8"/>
  <c r="J235" i="8"/>
  <c r="K235" i="8"/>
  <c r="L235" i="8" s="1"/>
  <c r="H236" i="8"/>
  <c r="J236" i="8"/>
  <c r="K236" i="8"/>
  <c r="L236" i="8" s="1"/>
  <c r="H237" i="8"/>
  <c r="J237" i="8"/>
  <c r="K237" i="8"/>
  <c r="L237" i="8" s="1"/>
  <c r="H238" i="8"/>
  <c r="J238" i="8"/>
  <c r="K238" i="8"/>
  <c r="L238" i="8" s="1"/>
  <c r="H239" i="8"/>
  <c r="J239" i="8"/>
  <c r="K239" i="8"/>
  <c r="L239" i="8" s="1"/>
  <c r="H240" i="8"/>
  <c r="J240" i="8"/>
  <c r="K240" i="8"/>
  <c r="L240" i="8" s="1"/>
  <c r="H241" i="8"/>
  <c r="J241" i="8"/>
  <c r="K241" i="8"/>
  <c r="L241" i="8" s="1"/>
  <c r="H242" i="8"/>
  <c r="J242" i="8"/>
  <c r="K242" i="8"/>
  <c r="L242" i="8" s="1"/>
  <c r="H243" i="8"/>
  <c r="J243" i="8"/>
  <c r="K243" i="8"/>
  <c r="L243" i="8" s="1"/>
  <c r="H244" i="8"/>
  <c r="J244" i="8"/>
  <c r="K244" i="8"/>
  <c r="L244" i="8" s="1"/>
  <c r="H245" i="8"/>
  <c r="J245" i="8"/>
  <c r="K245" i="8"/>
  <c r="L245" i="8" s="1"/>
  <c r="H246" i="8"/>
  <c r="J246" i="8"/>
  <c r="K246" i="8"/>
  <c r="L246" i="8" s="1"/>
  <c r="H247" i="8"/>
  <c r="J247" i="8"/>
  <c r="K247" i="8"/>
  <c r="L247" i="8" s="1"/>
  <c r="H248" i="8"/>
  <c r="J248" i="8"/>
  <c r="K248" i="8"/>
  <c r="L248" i="8" s="1"/>
  <c r="H249" i="8"/>
  <c r="J249" i="8"/>
  <c r="K249" i="8"/>
  <c r="L249" i="8" s="1"/>
  <c r="H250" i="8"/>
  <c r="J250" i="8"/>
  <c r="K250" i="8"/>
  <c r="L250" i="8" s="1"/>
  <c r="H251" i="8"/>
  <c r="J251" i="8"/>
  <c r="K251" i="8"/>
  <c r="L251" i="8" s="1"/>
  <c r="H252" i="8"/>
  <c r="H14" i="8" s="1"/>
  <c r="J252" i="8"/>
  <c r="L252" i="8"/>
  <c r="L14" i="8" s="1"/>
  <c r="H253" i="8"/>
  <c r="H31" i="8" s="1"/>
  <c r="J253" i="8"/>
  <c r="L253" i="8"/>
  <c r="L31" i="8" s="1"/>
  <c r="N255" i="8"/>
  <c r="H256" i="8"/>
  <c r="J256" i="8"/>
  <c r="K256" i="8"/>
  <c r="L256" i="8" s="1"/>
  <c r="H257" i="8"/>
  <c r="J257" i="8"/>
  <c r="K257" i="8"/>
  <c r="L257" i="8" s="1"/>
  <c r="H258" i="8"/>
  <c r="J258" i="8"/>
  <c r="K258" i="8"/>
  <c r="L258" i="8" s="1"/>
  <c r="H259" i="8"/>
  <c r="J259" i="8"/>
  <c r="K259" i="8"/>
  <c r="L259" i="8" s="1"/>
  <c r="H260" i="8"/>
  <c r="J260" i="8"/>
  <c r="K260" i="8"/>
  <c r="L260" i="8" s="1"/>
  <c r="H261" i="8"/>
  <c r="J261" i="8"/>
  <c r="K261" i="8"/>
  <c r="L261" i="8" s="1"/>
  <c r="H262" i="8"/>
  <c r="J262" i="8"/>
  <c r="K262" i="8"/>
  <c r="L262" i="8" s="1"/>
  <c r="H263" i="8"/>
  <c r="J263" i="8"/>
  <c r="K263" i="8"/>
  <c r="L263" i="8" s="1"/>
  <c r="H264" i="8"/>
  <c r="J264" i="8"/>
  <c r="K264" i="8"/>
  <c r="L264" i="8" s="1"/>
  <c r="H265" i="8"/>
  <c r="J265" i="8"/>
  <c r="K265" i="8"/>
  <c r="L265" i="8" s="1"/>
  <c r="H266" i="8"/>
  <c r="J266" i="8"/>
  <c r="K266" i="8"/>
  <c r="L266" i="8" s="1"/>
  <c r="H267" i="8"/>
  <c r="J267" i="8"/>
  <c r="K267" i="8"/>
  <c r="L267" i="8" s="1"/>
  <c r="H268" i="8"/>
  <c r="J268" i="8"/>
  <c r="K268" i="8"/>
  <c r="L268" i="8" s="1"/>
  <c r="H269" i="8"/>
  <c r="J269" i="8"/>
  <c r="K269" i="8"/>
  <c r="L269" i="8" s="1"/>
  <c r="H270" i="8"/>
  <c r="J270" i="8"/>
  <c r="K270" i="8"/>
  <c r="L270" i="8" s="1"/>
  <c r="H271" i="8"/>
  <c r="J271" i="8"/>
  <c r="K271" i="8"/>
  <c r="L271" i="8" s="1"/>
  <c r="H272" i="8"/>
  <c r="J272" i="8"/>
  <c r="K272" i="8"/>
  <c r="L272" i="8" s="1"/>
  <c r="H273" i="8"/>
  <c r="J273" i="8"/>
  <c r="K273" i="8"/>
  <c r="L273" i="8" s="1"/>
  <c r="H274" i="8"/>
  <c r="J274" i="8"/>
  <c r="K274" i="8"/>
  <c r="L274" i="8" s="1"/>
  <c r="H275" i="8"/>
  <c r="J275" i="8"/>
  <c r="K275" i="8"/>
  <c r="L275" i="8" s="1"/>
  <c r="H276" i="8"/>
  <c r="J276" i="8"/>
  <c r="K276" i="8"/>
  <c r="L276" i="8" s="1"/>
  <c r="H277" i="8"/>
  <c r="J277" i="8"/>
  <c r="K277" i="8"/>
  <c r="L277" i="8" s="1"/>
  <c r="H278" i="8"/>
  <c r="J278" i="8"/>
  <c r="K278" i="8"/>
  <c r="L278" i="8" s="1"/>
  <c r="H279" i="8"/>
  <c r="J279" i="8"/>
  <c r="K279" i="8"/>
  <c r="L279" i="8" s="1"/>
  <c r="H280" i="8"/>
  <c r="J280" i="8"/>
  <c r="K280" i="8"/>
  <c r="L280" i="8" s="1"/>
  <c r="H281" i="8"/>
  <c r="J281" i="8"/>
  <c r="K281" i="8"/>
  <c r="L281" i="8" s="1"/>
  <c r="H282" i="8"/>
  <c r="J282" i="8"/>
  <c r="K282" i="8"/>
  <c r="L282" i="8" s="1"/>
  <c r="H283" i="8"/>
  <c r="J283" i="8"/>
  <c r="K283" i="8"/>
  <c r="L283" i="8" s="1"/>
  <c r="H284" i="8"/>
  <c r="J284" i="8"/>
  <c r="K284" i="8"/>
  <c r="L284" i="8" s="1"/>
  <c r="H285" i="8"/>
  <c r="J285" i="8"/>
  <c r="K285" i="8"/>
  <c r="L285" i="8" s="1"/>
  <c r="H286" i="8"/>
  <c r="J286" i="8"/>
  <c r="K286" i="8"/>
  <c r="L286" i="8" s="1"/>
  <c r="H287" i="8"/>
  <c r="J287" i="8"/>
  <c r="K287" i="8"/>
  <c r="L287" i="8" s="1"/>
  <c r="H288" i="8"/>
  <c r="J288" i="8"/>
  <c r="K288" i="8"/>
  <c r="L288" i="8" s="1"/>
  <c r="H289" i="8"/>
  <c r="J289" i="8"/>
  <c r="K289" i="8"/>
  <c r="L289" i="8" s="1"/>
  <c r="H290" i="8"/>
  <c r="J290" i="8"/>
  <c r="K290" i="8"/>
  <c r="L290" i="8" s="1"/>
  <c r="H291" i="8"/>
  <c r="J291" i="8"/>
  <c r="K291" i="8"/>
  <c r="L291" i="8" s="1"/>
  <c r="H292" i="8"/>
  <c r="J292" i="8"/>
  <c r="K292" i="8"/>
  <c r="L292" i="8" s="1"/>
  <c r="H293" i="8"/>
  <c r="J293" i="8"/>
  <c r="K293" i="8"/>
  <c r="L293" i="8" s="1"/>
  <c r="H294" i="8"/>
  <c r="J294" i="8"/>
  <c r="K294" i="8"/>
  <c r="L294" i="8" s="1"/>
  <c r="H295" i="8"/>
  <c r="J295" i="8"/>
  <c r="K295" i="8"/>
  <c r="L295" i="8" s="1"/>
  <c r="H296" i="8"/>
  <c r="J296" i="8"/>
  <c r="K296" i="8"/>
  <c r="L296" i="8" s="1"/>
  <c r="H297" i="8"/>
  <c r="J297" i="8"/>
  <c r="K297" i="8"/>
  <c r="L297" i="8" s="1"/>
  <c r="H298" i="8"/>
  <c r="J298" i="8"/>
  <c r="K298" i="8"/>
  <c r="L298" i="8" s="1"/>
  <c r="H299" i="8"/>
  <c r="J299" i="8"/>
  <c r="K299" i="8"/>
  <c r="L299" i="8" s="1"/>
  <c r="H300" i="8"/>
  <c r="J300" i="8"/>
  <c r="K300" i="8"/>
  <c r="L300" i="8" s="1"/>
  <c r="H301" i="8"/>
  <c r="J301" i="8"/>
  <c r="K301" i="8"/>
  <c r="L301" i="8" s="1"/>
  <c r="H302" i="8"/>
  <c r="J302" i="8"/>
  <c r="K302" i="8"/>
  <c r="L302" i="8" s="1"/>
  <c r="H303" i="8"/>
  <c r="J303" i="8"/>
  <c r="K303" i="8"/>
  <c r="L303" i="8" s="1"/>
  <c r="H304" i="8"/>
  <c r="J304" i="8"/>
  <c r="K304" i="8"/>
  <c r="L304" i="8" s="1"/>
  <c r="H305" i="8"/>
  <c r="J305" i="8"/>
  <c r="K305" i="8"/>
  <c r="L305" i="8" s="1"/>
  <c r="H306" i="8"/>
  <c r="H15" i="8" s="1"/>
  <c r="J306" i="8"/>
  <c r="J15" i="8" s="1"/>
  <c r="L306" i="8"/>
  <c r="L15" i="8" s="1"/>
  <c r="H307" i="8"/>
  <c r="H32" i="8" s="1"/>
  <c r="J307" i="8"/>
  <c r="J32" i="8" s="1"/>
  <c r="L307" i="8"/>
  <c r="L32" i="8" s="1"/>
  <c r="N309" i="8"/>
  <c r="H310" i="8"/>
  <c r="J310" i="8"/>
  <c r="K310" i="8"/>
  <c r="L310" i="8" s="1"/>
  <c r="H311" i="8"/>
  <c r="J311" i="8"/>
  <c r="K311" i="8"/>
  <c r="L311" i="8" s="1"/>
  <c r="H312" i="8"/>
  <c r="J312" i="8"/>
  <c r="K312" i="8"/>
  <c r="L312" i="8" s="1"/>
  <c r="H313" i="8"/>
  <c r="J313" i="8"/>
  <c r="K313" i="8"/>
  <c r="L313" i="8" s="1"/>
  <c r="H314" i="8"/>
  <c r="J314" i="8"/>
  <c r="K314" i="8"/>
  <c r="L314" i="8" s="1"/>
  <c r="H315" i="8"/>
  <c r="J315" i="8"/>
  <c r="K315" i="8"/>
  <c r="L315" i="8" s="1"/>
  <c r="H316" i="8"/>
  <c r="J316" i="8"/>
  <c r="K316" i="8"/>
  <c r="L316" i="8" s="1"/>
  <c r="H317" i="8"/>
  <c r="J317" i="8"/>
  <c r="K317" i="8"/>
  <c r="L317" i="8" s="1"/>
  <c r="H318" i="8"/>
  <c r="J318" i="8"/>
  <c r="K318" i="8"/>
  <c r="L318" i="8" s="1"/>
  <c r="H319" i="8"/>
  <c r="J319" i="8"/>
  <c r="K319" i="8"/>
  <c r="L319" i="8" s="1"/>
  <c r="H320" i="8"/>
  <c r="J320" i="8"/>
  <c r="K320" i="8"/>
  <c r="L320" i="8" s="1"/>
  <c r="H321" i="8"/>
  <c r="J321" i="8"/>
  <c r="K321" i="8"/>
  <c r="L321" i="8" s="1"/>
  <c r="H322" i="8"/>
  <c r="J322" i="8"/>
  <c r="K322" i="8"/>
  <c r="L322" i="8" s="1"/>
  <c r="H323" i="8"/>
  <c r="J323" i="8"/>
  <c r="K323" i="8"/>
  <c r="L323" i="8" s="1"/>
  <c r="H324" i="8"/>
  <c r="J324" i="8"/>
  <c r="K324" i="8"/>
  <c r="L324" i="8" s="1"/>
  <c r="H325" i="8"/>
  <c r="J325" i="8"/>
  <c r="K325" i="8"/>
  <c r="L325" i="8" s="1"/>
  <c r="H326" i="8"/>
  <c r="J326" i="8"/>
  <c r="K326" i="8"/>
  <c r="L326" i="8" s="1"/>
  <c r="H327" i="8"/>
  <c r="J327" i="8"/>
  <c r="K327" i="8"/>
  <c r="L327" i="8" s="1"/>
  <c r="H328" i="8"/>
  <c r="J328" i="8"/>
  <c r="K328" i="8"/>
  <c r="L328" i="8" s="1"/>
  <c r="H329" i="8"/>
  <c r="J329" i="8"/>
  <c r="K329" i="8"/>
  <c r="L329" i="8" s="1"/>
  <c r="H330" i="8"/>
  <c r="J330" i="8"/>
  <c r="K330" i="8"/>
  <c r="L330" i="8" s="1"/>
  <c r="H331" i="8"/>
  <c r="J331" i="8"/>
  <c r="K331" i="8"/>
  <c r="L331" i="8" s="1"/>
  <c r="H332" i="8"/>
  <c r="J332" i="8"/>
  <c r="K332" i="8"/>
  <c r="L332" i="8" s="1"/>
  <c r="H333" i="8"/>
  <c r="J333" i="8"/>
  <c r="K333" i="8"/>
  <c r="L333" i="8" s="1"/>
  <c r="H334" i="8"/>
  <c r="J334" i="8"/>
  <c r="K334" i="8"/>
  <c r="L334" i="8" s="1"/>
  <c r="H335" i="8"/>
  <c r="J335" i="8"/>
  <c r="K335" i="8"/>
  <c r="L335" i="8" s="1"/>
  <c r="H336" i="8"/>
  <c r="J336" i="8"/>
  <c r="K336" i="8"/>
  <c r="L336" i="8" s="1"/>
  <c r="H337" i="8"/>
  <c r="J337" i="8"/>
  <c r="K337" i="8"/>
  <c r="L337" i="8" s="1"/>
  <c r="H338" i="8"/>
  <c r="J338" i="8"/>
  <c r="K338" i="8"/>
  <c r="L338" i="8" s="1"/>
  <c r="H339" i="8"/>
  <c r="J339" i="8"/>
  <c r="K339" i="8"/>
  <c r="L339" i="8" s="1"/>
  <c r="H340" i="8"/>
  <c r="J340" i="8"/>
  <c r="K340" i="8"/>
  <c r="L340" i="8" s="1"/>
  <c r="H341" i="8"/>
  <c r="J341" i="8"/>
  <c r="K341" i="8"/>
  <c r="L341" i="8" s="1"/>
  <c r="H342" i="8"/>
  <c r="J342" i="8"/>
  <c r="K342" i="8"/>
  <c r="L342" i="8" s="1"/>
  <c r="H343" i="8"/>
  <c r="J343" i="8"/>
  <c r="K343" i="8"/>
  <c r="L343" i="8" s="1"/>
  <c r="H344" i="8"/>
  <c r="J344" i="8"/>
  <c r="K344" i="8"/>
  <c r="L344" i="8" s="1"/>
  <c r="H345" i="8"/>
  <c r="J345" i="8"/>
  <c r="K345" i="8"/>
  <c r="L345" i="8" s="1"/>
  <c r="H346" i="8"/>
  <c r="J346" i="8"/>
  <c r="K346" i="8"/>
  <c r="L346" i="8" s="1"/>
  <c r="H347" i="8"/>
  <c r="J347" i="8"/>
  <c r="K347" i="8"/>
  <c r="L347" i="8" s="1"/>
  <c r="H348" i="8"/>
  <c r="J348" i="8"/>
  <c r="K348" i="8"/>
  <c r="L348" i="8" s="1"/>
  <c r="H349" i="8"/>
  <c r="J349" i="8"/>
  <c r="K349" i="8"/>
  <c r="L349" i="8" s="1"/>
  <c r="H350" i="8"/>
  <c r="J350" i="8"/>
  <c r="K350" i="8"/>
  <c r="L350" i="8" s="1"/>
  <c r="H351" i="8"/>
  <c r="J351" i="8"/>
  <c r="K351" i="8"/>
  <c r="L351" i="8" s="1"/>
  <c r="H352" i="8"/>
  <c r="J352" i="8"/>
  <c r="K352" i="8"/>
  <c r="L352" i="8" s="1"/>
  <c r="H353" i="8"/>
  <c r="J353" i="8"/>
  <c r="K353" i="8"/>
  <c r="L353" i="8" s="1"/>
  <c r="H354" i="8"/>
  <c r="J354" i="8"/>
  <c r="K354" i="8"/>
  <c r="L354" i="8" s="1"/>
  <c r="H355" i="8"/>
  <c r="J355" i="8"/>
  <c r="K355" i="8"/>
  <c r="L355" i="8" s="1"/>
  <c r="H356" i="8"/>
  <c r="J356" i="8"/>
  <c r="K356" i="8"/>
  <c r="L356" i="8" s="1"/>
  <c r="H357" i="8"/>
  <c r="J357" i="8"/>
  <c r="K357" i="8"/>
  <c r="L357" i="8" s="1"/>
  <c r="H358" i="8"/>
  <c r="J358" i="8"/>
  <c r="K358" i="8"/>
  <c r="L358" i="8" s="1"/>
  <c r="H359" i="8"/>
  <c r="J359" i="8"/>
  <c r="K359" i="8"/>
  <c r="L359" i="8" s="1"/>
  <c r="H360" i="8"/>
  <c r="H16" i="8" s="1"/>
  <c r="J360" i="8"/>
  <c r="J16" i="8" s="1"/>
  <c r="L360" i="8"/>
  <c r="L16" i="8" s="1"/>
  <c r="H361" i="8"/>
  <c r="H33" i="8" s="1"/>
  <c r="J361" i="8"/>
  <c r="J33" i="8" s="1"/>
  <c r="L361" i="8"/>
  <c r="L33" i="8" s="1"/>
  <c r="N363" i="8"/>
  <c r="H364" i="8"/>
  <c r="J364" i="8"/>
  <c r="K364" i="8"/>
  <c r="L364" i="8" s="1"/>
  <c r="H365" i="8"/>
  <c r="J365" i="8"/>
  <c r="K365" i="8"/>
  <c r="L365" i="8" s="1"/>
  <c r="H366" i="8"/>
  <c r="J366" i="8"/>
  <c r="K366" i="8"/>
  <c r="L366" i="8" s="1"/>
  <c r="H367" i="8"/>
  <c r="J367" i="8"/>
  <c r="K367" i="8"/>
  <c r="L367" i="8" s="1"/>
  <c r="H368" i="8"/>
  <c r="J368" i="8"/>
  <c r="K368" i="8"/>
  <c r="L368" i="8" s="1"/>
  <c r="H369" i="8"/>
  <c r="J369" i="8"/>
  <c r="K369" i="8"/>
  <c r="L369" i="8" s="1"/>
  <c r="H370" i="8"/>
  <c r="J370" i="8"/>
  <c r="K370" i="8"/>
  <c r="L370" i="8" s="1"/>
  <c r="H371" i="8"/>
  <c r="J371" i="8"/>
  <c r="K371" i="8"/>
  <c r="L371" i="8" s="1"/>
  <c r="H372" i="8"/>
  <c r="J372" i="8"/>
  <c r="K372" i="8"/>
  <c r="L372" i="8" s="1"/>
  <c r="H373" i="8"/>
  <c r="J373" i="8"/>
  <c r="K373" i="8"/>
  <c r="L373" i="8" s="1"/>
  <c r="H374" i="8"/>
  <c r="J374" i="8"/>
  <c r="K374" i="8"/>
  <c r="L374" i="8" s="1"/>
  <c r="H375" i="8"/>
  <c r="J375" i="8"/>
  <c r="K375" i="8"/>
  <c r="L375" i="8" s="1"/>
  <c r="H376" i="8"/>
  <c r="J376" i="8"/>
  <c r="K376" i="8"/>
  <c r="L376" i="8" s="1"/>
  <c r="H377" i="8"/>
  <c r="J377" i="8"/>
  <c r="K377" i="8"/>
  <c r="L377" i="8" s="1"/>
  <c r="H378" i="8"/>
  <c r="J378" i="8"/>
  <c r="K378" i="8"/>
  <c r="L378" i="8" s="1"/>
  <c r="H379" i="8"/>
  <c r="J379" i="8"/>
  <c r="K379" i="8"/>
  <c r="L379" i="8" s="1"/>
  <c r="H380" i="8"/>
  <c r="J380" i="8"/>
  <c r="K380" i="8"/>
  <c r="L380" i="8" s="1"/>
  <c r="H381" i="8"/>
  <c r="J381" i="8"/>
  <c r="K381" i="8"/>
  <c r="L381" i="8" s="1"/>
  <c r="H382" i="8"/>
  <c r="J382" i="8"/>
  <c r="K382" i="8"/>
  <c r="L382" i="8" s="1"/>
  <c r="H383" i="8"/>
  <c r="J383" i="8"/>
  <c r="K383" i="8"/>
  <c r="L383" i="8" s="1"/>
  <c r="H384" i="8"/>
  <c r="J384" i="8"/>
  <c r="K384" i="8"/>
  <c r="L384" i="8" s="1"/>
  <c r="H385" i="8"/>
  <c r="J385" i="8"/>
  <c r="K385" i="8"/>
  <c r="L385" i="8" s="1"/>
  <c r="H386" i="8"/>
  <c r="J386" i="8"/>
  <c r="K386" i="8"/>
  <c r="L386" i="8" s="1"/>
  <c r="H387" i="8"/>
  <c r="J387" i="8"/>
  <c r="K387" i="8"/>
  <c r="L387" i="8" s="1"/>
  <c r="H388" i="8"/>
  <c r="J388" i="8"/>
  <c r="K388" i="8"/>
  <c r="L388" i="8" s="1"/>
  <c r="H389" i="8"/>
  <c r="J389" i="8"/>
  <c r="K389" i="8"/>
  <c r="L389" i="8" s="1"/>
  <c r="H390" i="8"/>
  <c r="J390" i="8"/>
  <c r="K390" i="8"/>
  <c r="L390" i="8" s="1"/>
  <c r="H391" i="8"/>
  <c r="J391" i="8"/>
  <c r="K391" i="8"/>
  <c r="L391" i="8" s="1"/>
  <c r="H392" i="8"/>
  <c r="J392" i="8"/>
  <c r="K392" i="8"/>
  <c r="L392" i="8" s="1"/>
  <c r="H393" i="8"/>
  <c r="J393" i="8"/>
  <c r="K393" i="8"/>
  <c r="L393" i="8" s="1"/>
  <c r="H394" i="8"/>
  <c r="J394" i="8"/>
  <c r="K394" i="8"/>
  <c r="L394" i="8" s="1"/>
  <c r="H395" i="8"/>
  <c r="J395" i="8"/>
  <c r="K395" i="8"/>
  <c r="L395" i="8" s="1"/>
  <c r="H396" i="8"/>
  <c r="J396" i="8"/>
  <c r="K396" i="8"/>
  <c r="L396" i="8" s="1"/>
  <c r="H397" i="8"/>
  <c r="J397" i="8"/>
  <c r="K397" i="8"/>
  <c r="L397" i="8" s="1"/>
  <c r="H398" i="8"/>
  <c r="J398" i="8"/>
  <c r="K398" i="8"/>
  <c r="L398" i="8" s="1"/>
  <c r="H399" i="8"/>
  <c r="J399" i="8"/>
  <c r="K399" i="8"/>
  <c r="L399" i="8" s="1"/>
  <c r="H400" i="8"/>
  <c r="J400" i="8"/>
  <c r="K400" i="8"/>
  <c r="L400" i="8" s="1"/>
  <c r="H401" i="8"/>
  <c r="J401" i="8"/>
  <c r="K401" i="8"/>
  <c r="L401" i="8" s="1"/>
  <c r="H402" i="8"/>
  <c r="J402" i="8"/>
  <c r="K402" i="8"/>
  <c r="L402" i="8" s="1"/>
  <c r="H403" i="8"/>
  <c r="J403" i="8"/>
  <c r="K403" i="8"/>
  <c r="L403" i="8" s="1"/>
  <c r="H404" i="8"/>
  <c r="J404" i="8"/>
  <c r="K404" i="8"/>
  <c r="L404" i="8" s="1"/>
  <c r="H405" i="8"/>
  <c r="J405" i="8"/>
  <c r="K405" i="8"/>
  <c r="L405" i="8" s="1"/>
  <c r="H406" i="8"/>
  <c r="J406" i="8"/>
  <c r="K406" i="8"/>
  <c r="L406" i="8" s="1"/>
  <c r="H407" i="8"/>
  <c r="J407" i="8"/>
  <c r="K407" i="8"/>
  <c r="L407" i="8" s="1"/>
  <c r="H408" i="8"/>
  <c r="J408" i="8"/>
  <c r="K408" i="8"/>
  <c r="L408" i="8" s="1"/>
  <c r="H409" i="8"/>
  <c r="J409" i="8"/>
  <c r="K409" i="8"/>
  <c r="L409" i="8" s="1"/>
  <c r="H410" i="8"/>
  <c r="J410" i="8"/>
  <c r="K410" i="8"/>
  <c r="L410" i="8" s="1"/>
  <c r="H411" i="8"/>
  <c r="J411" i="8"/>
  <c r="K411" i="8"/>
  <c r="L411" i="8" s="1"/>
  <c r="H412" i="8"/>
  <c r="J412" i="8"/>
  <c r="K412" i="8"/>
  <c r="L412" i="8" s="1"/>
  <c r="H413" i="8"/>
  <c r="J413" i="8"/>
  <c r="K413" i="8"/>
  <c r="L413" i="8" s="1"/>
  <c r="H414" i="8"/>
  <c r="H17" i="8" s="1"/>
  <c r="J414" i="8"/>
  <c r="L414" i="8"/>
  <c r="L17" i="8" s="1"/>
  <c r="H415" i="8"/>
  <c r="H34" i="8" s="1"/>
  <c r="J415" i="8"/>
  <c r="J34" i="8" s="1"/>
  <c r="L415" i="8"/>
  <c r="L34" i="8" s="1"/>
  <c r="N417" i="8"/>
  <c r="H418" i="8"/>
  <c r="J418" i="8"/>
  <c r="K418" i="8"/>
  <c r="L418" i="8" s="1"/>
  <c r="H419" i="8"/>
  <c r="J419" i="8"/>
  <c r="K419" i="8"/>
  <c r="L419" i="8" s="1"/>
  <c r="H420" i="8"/>
  <c r="J420" i="8"/>
  <c r="K420" i="8"/>
  <c r="L420" i="8" s="1"/>
  <c r="H421" i="8"/>
  <c r="J421" i="8"/>
  <c r="K421" i="8"/>
  <c r="L421" i="8" s="1"/>
  <c r="H422" i="8"/>
  <c r="J422" i="8"/>
  <c r="K422" i="8"/>
  <c r="L422" i="8" s="1"/>
  <c r="H423" i="8"/>
  <c r="J423" i="8"/>
  <c r="K423" i="8"/>
  <c r="L423" i="8" s="1"/>
  <c r="H424" i="8"/>
  <c r="J424" i="8"/>
  <c r="K424" i="8"/>
  <c r="L424" i="8" s="1"/>
  <c r="H425" i="8"/>
  <c r="J425" i="8"/>
  <c r="K425" i="8"/>
  <c r="L425" i="8" s="1"/>
  <c r="H426" i="8"/>
  <c r="J426" i="8"/>
  <c r="K426" i="8"/>
  <c r="L426" i="8" s="1"/>
  <c r="H427" i="8"/>
  <c r="J427" i="8"/>
  <c r="K427" i="8"/>
  <c r="L427" i="8" s="1"/>
  <c r="H428" i="8"/>
  <c r="J428" i="8"/>
  <c r="K428" i="8"/>
  <c r="L428" i="8" s="1"/>
  <c r="H429" i="8"/>
  <c r="J429" i="8"/>
  <c r="K429" i="8"/>
  <c r="L429" i="8" s="1"/>
  <c r="H430" i="8"/>
  <c r="J430" i="8"/>
  <c r="K430" i="8"/>
  <c r="L430" i="8" s="1"/>
  <c r="H431" i="8"/>
  <c r="J431" i="8"/>
  <c r="K431" i="8"/>
  <c r="L431" i="8" s="1"/>
  <c r="H432" i="8"/>
  <c r="J432" i="8"/>
  <c r="K432" i="8"/>
  <c r="L432" i="8" s="1"/>
  <c r="H433" i="8"/>
  <c r="J433" i="8"/>
  <c r="K433" i="8"/>
  <c r="L433" i="8" s="1"/>
  <c r="H434" i="8"/>
  <c r="J434" i="8"/>
  <c r="K434" i="8"/>
  <c r="L434" i="8" s="1"/>
  <c r="H435" i="8"/>
  <c r="J435" i="8"/>
  <c r="K435" i="8"/>
  <c r="L435" i="8" s="1"/>
  <c r="H436" i="8"/>
  <c r="J436" i="8"/>
  <c r="K436" i="8"/>
  <c r="L436" i="8" s="1"/>
  <c r="H437" i="8"/>
  <c r="J437" i="8"/>
  <c r="K437" i="8"/>
  <c r="L437" i="8" s="1"/>
  <c r="H438" i="8"/>
  <c r="J438" i="8"/>
  <c r="K438" i="8"/>
  <c r="L438" i="8" s="1"/>
  <c r="H439" i="8"/>
  <c r="J439" i="8"/>
  <c r="K439" i="8"/>
  <c r="L439" i="8" s="1"/>
  <c r="H440" i="8"/>
  <c r="J440" i="8"/>
  <c r="K440" i="8"/>
  <c r="L440" i="8" s="1"/>
  <c r="H441" i="8"/>
  <c r="J441" i="8"/>
  <c r="K441" i="8"/>
  <c r="L441" i="8" s="1"/>
  <c r="H442" i="8"/>
  <c r="J442" i="8"/>
  <c r="K442" i="8"/>
  <c r="L442" i="8" s="1"/>
  <c r="H443" i="8"/>
  <c r="J443" i="8"/>
  <c r="K443" i="8"/>
  <c r="L443" i="8" s="1"/>
  <c r="H444" i="8"/>
  <c r="J444" i="8"/>
  <c r="K444" i="8"/>
  <c r="L444" i="8" s="1"/>
  <c r="H445" i="8"/>
  <c r="J445" i="8"/>
  <c r="K445" i="8"/>
  <c r="L445" i="8" s="1"/>
  <c r="H446" i="8"/>
  <c r="J446" i="8"/>
  <c r="K446" i="8"/>
  <c r="L446" i="8" s="1"/>
  <c r="H447" i="8"/>
  <c r="J447" i="8"/>
  <c r="K447" i="8"/>
  <c r="L447" i="8" s="1"/>
  <c r="H448" i="8"/>
  <c r="J448" i="8"/>
  <c r="K448" i="8"/>
  <c r="L448" i="8" s="1"/>
  <c r="H449" i="8"/>
  <c r="J449" i="8"/>
  <c r="K449" i="8"/>
  <c r="L449" i="8" s="1"/>
  <c r="H450" i="8"/>
  <c r="J450" i="8"/>
  <c r="K450" i="8"/>
  <c r="L450" i="8" s="1"/>
  <c r="H451" i="8"/>
  <c r="J451" i="8"/>
  <c r="K451" i="8"/>
  <c r="L451" i="8" s="1"/>
  <c r="H452" i="8"/>
  <c r="J452" i="8"/>
  <c r="K452" i="8"/>
  <c r="L452" i="8" s="1"/>
  <c r="H453" i="8"/>
  <c r="J453" i="8"/>
  <c r="K453" i="8"/>
  <c r="L453" i="8" s="1"/>
  <c r="H454" i="8"/>
  <c r="J454" i="8"/>
  <c r="K454" i="8"/>
  <c r="L454" i="8" s="1"/>
  <c r="H455" i="8"/>
  <c r="J455" i="8"/>
  <c r="K455" i="8"/>
  <c r="L455" i="8" s="1"/>
  <c r="H456" i="8"/>
  <c r="J456" i="8"/>
  <c r="K456" i="8"/>
  <c r="L456" i="8" s="1"/>
  <c r="H457" i="8"/>
  <c r="J457" i="8"/>
  <c r="K457" i="8"/>
  <c r="L457" i="8" s="1"/>
  <c r="H458" i="8"/>
  <c r="J458" i="8"/>
  <c r="K458" i="8"/>
  <c r="L458" i="8" s="1"/>
  <c r="H459" i="8"/>
  <c r="J459" i="8"/>
  <c r="K459" i="8"/>
  <c r="L459" i="8" s="1"/>
  <c r="H460" i="8"/>
  <c r="J460" i="8"/>
  <c r="K460" i="8"/>
  <c r="L460" i="8" s="1"/>
  <c r="H461" i="8"/>
  <c r="J461" i="8"/>
  <c r="K461" i="8"/>
  <c r="L461" i="8" s="1"/>
  <c r="H462" i="8"/>
  <c r="J462" i="8"/>
  <c r="K462" i="8"/>
  <c r="L462" i="8" s="1"/>
  <c r="H463" i="8"/>
  <c r="J463" i="8"/>
  <c r="K463" i="8"/>
  <c r="L463" i="8" s="1"/>
  <c r="H464" i="8"/>
  <c r="J464" i="8"/>
  <c r="K464" i="8"/>
  <c r="L464" i="8" s="1"/>
  <c r="H465" i="8"/>
  <c r="J465" i="8"/>
  <c r="K465" i="8"/>
  <c r="L465" i="8" s="1"/>
  <c r="H466" i="8"/>
  <c r="J466" i="8"/>
  <c r="K466" i="8"/>
  <c r="L466" i="8" s="1"/>
  <c r="H467" i="8"/>
  <c r="J467" i="8"/>
  <c r="K467" i="8"/>
  <c r="L467" i="8" s="1"/>
  <c r="H468" i="8"/>
  <c r="H18" i="8" s="1"/>
  <c r="J468" i="8"/>
  <c r="J18" i="8" s="1"/>
  <c r="L468" i="8"/>
  <c r="L18" i="8" s="1"/>
  <c r="H469" i="8"/>
  <c r="H35" i="8" s="1"/>
  <c r="J469" i="8"/>
  <c r="J35" i="8" s="1"/>
  <c r="L469" i="8"/>
  <c r="L35" i="8" s="1"/>
  <c r="N471" i="8"/>
  <c r="H472" i="8"/>
  <c r="J472" i="8"/>
  <c r="K472" i="8"/>
  <c r="L472" i="8" s="1"/>
  <c r="H473" i="8"/>
  <c r="J473" i="8"/>
  <c r="K473" i="8"/>
  <c r="L473" i="8" s="1"/>
  <c r="H474" i="8"/>
  <c r="J474" i="8"/>
  <c r="K474" i="8"/>
  <c r="L474" i="8" s="1"/>
  <c r="H475" i="8"/>
  <c r="J475" i="8"/>
  <c r="K475" i="8"/>
  <c r="L475" i="8" s="1"/>
  <c r="H476" i="8"/>
  <c r="J476" i="8"/>
  <c r="K476" i="8"/>
  <c r="L476" i="8" s="1"/>
  <c r="H477" i="8"/>
  <c r="J477" i="8"/>
  <c r="K477" i="8"/>
  <c r="L477" i="8" s="1"/>
  <c r="H478" i="8"/>
  <c r="J478" i="8"/>
  <c r="K478" i="8"/>
  <c r="L478" i="8" s="1"/>
  <c r="H479" i="8"/>
  <c r="J479" i="8"/>
  <c r="K479" i="8"/>
  <c r="L479" i="8" s="1"/>
  <c r="H480" i="8"/>
  <c r="J480" i="8"/>
  <c r="K480" i="8"/>
  <c r="L480" i="8" s="1"/>
  <c r="H481" i="8"/>
  <c r="J481" i="8"/>
  <c r="K481" i="8"/>
  <c r="L481" i="8" s="1"/>
  <c r="H482" i="8"/>
  <c r="J482" i="8"/>
  <c r="K482" i="8"/>
  <c r="L482" i="8" s="1"/>
  <c r="H483" i="8"/>
  <c r="J483" i="8"/>
  <c r="K483" i="8"/>
  <c r="L483" i="8" s="1"/>
  <c r="H484" i="8"/>
  <c r="J484" i="8"/>
  <c r="K484" i="8"/>
  <c r="L484" i="8" s="1"/>
  <c r="H485" i="8"/>
  <c r="J485" i="8"/>
  <c r="K485" i="8"/>
  <c r="L485" i="8" s="1"/>
  <c r="H486" i="8"/>
  <c r="J486" i="8"/>
  <c r="K486" i="8"/>
  <c r="L486" i="8" s="1"/>
  <c r="H487" i="8"/>
  <c r="J487" i="8"/>
  <c r="K487" i="8"/>
  <c r="L487" i="8" s="1"/>
  <c r="H488" i="8"/>
  <c r="J488" i="8"/>
  <c r="K488" i="8"/>
  <c r="L488" i="8" s="1"/>
  <c r="H489" i="8"/>
  <c r="J489" i="8"/>
  <c r="K489" i="8"/>
  <c r="L489" i="8" s="1"/>
  <c r="H490" i="8"/>
  <c r="J490" i="8"/>
  <c r="K490" i="8"/>
  <c r="L490" i="8" s="1"/>
  <c r="H491" i="8"/>
  <c r="J491" i="8"/>
  <c r="K491" i="8"/>
  <c r="L491" i="8" s="1"/>
  <c r="H492" i="8"/>
  <c r="J492" i="8"/>
  <c r="K492" i="8"/>
  <c r="L492" i="8" s="1"/>
  <c r="H493" i="8"/>
  <c r="J493" i="8"/>
  <c r="K493" i="8"/>
  <c r="L493" i="8" s="1"/>
  <c r="H494" i="8"/>
  <c r="J494" i="8"/>
  <c r="K494" i="8"/>
  <c r="L494" i="8" s="1"/>
  <c r="H495" i="8"/>
  <c r="J495" i="8"/>
  <c r="K495" i="8"/>
  <c r="L495" i="8" s="1"/>
  <c r="H496" i="8"/>
  <c r="J496" i="8"/>
  <c r="K496" i="8"/>
  <c r="L496" i="8" s="1"/>
  <c r="H497" i="8"/>
  <c r="J497" i="8"/>
  <c r="K497" i="8"/>
  <c r="L497" i="8" s="1"/>
  <c r="H498" i="8"/>
  <c r="J498" i="8"/>
  <c r="K498" i="8"/>
  <c r="L498" i="8" s="1"/>
  <c r="H499" i="8"/>
  <c r="J499" i="8"/>
  <c r="K499" i="8"/>
  <c r="L499" i="8" s="1"/>
  <c r="H500" i="8"/>
  <c r="J500" i="8"/>
  <c r="K500" i="8"/>
  <c r="L500" i="8" s="1"/>
  <c r="H501" i="8"/>
  <c r="J501" i="8"/>
  <c r="K501" i="8"/>
  <c r="L501" i="8" s="1"/>
  <c r="H502" i="8"/>
  <c r="J502" i="8"/>
  <c r="K502" i="8"/>
  <c r="L502" i="8" s="1"/>
  <c r="H503" i="8"/>
  <c r="J503" i="8"/>
  <c r="K503" i="8"/>
  <c r="L503" i="8" s="1"/>
  <c r="H504" i="8"/>
  <c r="J504" i="8"/>
  <c r="K504" i="8"/>
  <c r="L504" i="8" s="1"/>
  <c r="H505" i="8"/>
  <c r="J505" i="8"/>
  <c r="K505" i="8"/>
  <c r="L505" i="8" s="1"/>
  <c r="H506" i="8"/>
  <c r="J506" i="8"/>
  <c r="K506" i="8"/>
  <c r="L506" i="8" s="1"/>
  <c r="H507" i="8"/>
  <c r="J507" i="8"/>
  <c r="K507" i="8"/>
  <c r="L507" i="8" s="1"/>
  <c r="H508" i="8"/>
  <c r="J508" i="8"/>
  <c r="K508" i="8"/>
  <c r="L508" i="8" s="1"/>
  <c r="H509" i="8"/>
  <c r="J509" i="8"/>
  <c r="K509" i="8"/>
  <c r="L509" i="8" s="1"/>
  <c r="H510" i="8"/>
  <c r="J510" i="8"/>
  <c r="K510" i="8"/>
  <c r="L510" i="8" s="1"/>
  <c r="H511" i="8"/>
  <c r="J511" i="8"/>
  <c r="K511" i="8"/>
  <c r="L511" i="8" s="1"/>
  <c r="H512" i="8"/>
  <c r="J512" i="8"/>
  <c r="K512" i="8"/>
  <c r="L512" i="8" s="1"/>
  <c r="H513" i="8"/>
  <c r="J513" i="8"/>
  <c r="K513" i="8"/>
  <c r="L513" i="8" s="1"/>
  <c r="H514" i="8"/>
  <c r="J514" i="8"/>
  <c r="K514" i="8"/>
  <c r="L514" i="8" s="1"/>
  <c r="H515" i="8"/>
  <c r="J515" i="8"/>
  <c r="K515" i="8"/>
  <c r="L515" i="8" s="1"/>
  <c r="H516" i="8"/>
  <c r="J516" i="8"/>
  <c r="K516" i="8"/>
  <c r="L516" i="8" s="1"/>
  <c r="H517" i="8"/>
  <c r="J517" i="8"/>
  <c r="K517" i="8"/>
  <c r="L517" i="8" s="1"/>
  <c r="H518" i="8"/>
  <c r="J518" i="8"/>
  <c r="K518" i="8"/>
  <c r="L518" i="8" s="1"/>
  <c r="H519" i="8"/>
  <c r="J519" i="8"/>
  <c r="K519" i="8"/>
  <c r="L519" i="8" s="1"/>
  <c r="H520" i="8"/>
  <c r="J520" i="8"/>
  <c r="K520" i="8"/>
  <c r="L520" i="8" s="1"/>
  <c r="H521" i="8"/>
  <c r="J521" i="8"/>
  <c r="K521" i="8"/>
  <c r="L521" i="8" s="1"/>
  <c r="H522" i="8"/>
  <c r="H19" i="8" s="1"/>
  <c r="J522" i="8"/>
  <c r="J19" i="8" s="1"/>
  <c r="L522" i="8"/>
  <c r="L19" i="8" s="1"/>
  <c r="H523" i="8"/>
  <c r="H36" i="8" s="1"/>
  <c r="J523" i="8"/>
  <c r="L523" i="8"/>
  <c r="L36" i="8" s="1"/>
  <c r="N525" i="8"/>
  <c r="H526" i="8"/>
  <c r="J526" i="8"/>
  <c r="K526" i="8"/>
  <c r="L526" i="8" s="1"/>
  <c r="H527" i="8"/>
  <c r="J527" i="8"/>
  <c r="K527" i="8"/>
  <c r="L527" i="8" s="1"/>
  <c r="H528" i="8"/>
  <c r="J528" i="8"/>
  <c r="K528" i="8"/>
  <c r="L528" i="8" s="1"/>
  <c r="H529" i="8"/>
  <c r="J529" i="8"/>
  <c r="K529" i="8"/>
  <c r="L529" i="8" s="1"/>
  <c r="H530" i="8"/>
  <c r="J530" i="8"/>
  <c r="K530" i="8"/>
  <c r="L530" i="8" s="1"/>
  <c r="H531" i="8"/>
  <c r="J531" i="8"/>
  <c r="K531" i="8"/>
  <c r="L531" i="8" s="1"/>
  <c r="H532" i="8"/>
  <c r="J532" i="8"/>
  <c r="K532" i="8"/>
  <c r="L532" i="8" s="1"/>
  <c r="H533" i="8"/>
  <c r="J533" i="8"/>
  <c r="K533" i="8"/>
  <c r="L533" i="8" s="1"/>
  <c r="H534" i="8"/>
  <c r="J534" i="8"/>
  <c r="K534" i="8"/>
  <c r="L534" i="8" s="1"/>
  <c r="H535" i="8"/>
  <c r="J535" i="8"/>
  <c r="K535" i="8"/>
  <c r="L535" i="8" s="1"/>
  <c r="H536" i="8"/>
  <c r="J536" i="8"/>
  <c r="K536" i="8"/>
  <c r="L536" i="8" s="1"/>
  <c r="H537" i="8"/>
  <c r="J537" i="8"/>
  <c r="K537" i="8"/>
  <c r="L537" i="8" s="1"/>
  <c r="H538" i="8"/>
  <c r="J538" i="8"/>
  <c r="K538" i="8"/>
  <c r="L538" i="8" s="1"/>
  <c r="H539" i="8"/>
  <c r="J539" i="8"/>
  <c r="K539" i="8"/>
  <c r="L539" i="8" s="1"/>
  <c r="H540" i="8"/>
  <c r="J540" i="8"/>
  <c r="K540" i="8"/>
  <c r="L540" i="8" s="1"/>
  <c r="H541" i="8"/>
  <c r="J541" i="8"/>
  <c r="K541" i="8"/>
  <c r="L541" i="8" s="1"/>
  <c r="H542" i="8"/>
  <c r="J542" i="8"/>
  <c r="K542" i="8"/>
  <c r="L542" i="8" s="1"/>
  <c r="H543" i="8"/>
  <c r="J543" i="8"/>
  <c r="K543" i="8"/>
  <c r="L543" i="8" s="1"/>
  <c r="H544" i="8"/>
  <c r="J544" i="8"/>
  <c r="K544" i="8"/>
  <c r="L544" i="8" s="1"/>
  <c r="H545" i="8"/>
  <c r="J545" i="8"/>
  <c r="K545" i="8"/>
  <c r="L545" i="8" s="1"/>
  <c r="H546" i="8"/>
  <c r="J546" i="8"/>
  <c r="K546" i="8"/>
  <c r="L546" i="8" s="1"/>
  <c r="H547" i="8"/>
  <c r="J547" i="8"/>
  <c r="K547" i="8"/>
  <c r="L547" i="8" s="1"/>
  <c r="H548" i="8"/>
  <c r="J548" i="8"/>
  <c r="K548" i="8"/>
  <c r="L548" i="8" s="1"/>
  <c r="H549" i="8"/>
  <c r="J549" i="8"/>
  <c r="K549" i="8"/>
  <c r="L549" i="8" s="1"/>
  <c r="H550" i="8"/>
  <c r="J550" i="8"/>
  <c r="K550" i="8"/>
  <c r="L550" i="8" s="1"/>
  <c r="H551" i="8"/>
  <c r="J551" i="8"/>
  <c r="K551" i="8"/>
  <c r="L551" i="8" s="1"/>
  <c r="H552" i="8"/>
  <c r="J552" i="8"/>
  <c r="K552" i="8"/>
  <c r="L552" i="8" s="1"/>
  <c r="H553" i="8"/>
  <c r="J553" i="8"/>
  <c r="K553" i="8"/>
  <c r="L553" i="8" s="1"/>
  <c r="H554" i="8"/>
  <c r="J554" i="8"/>
  <c r="K554" i="8"/>
  <c r="L554" i="8" s="1"/>
  <c r="H555" i="8"/>
  <c r="J555" i="8"/>
  <c r="K555" i="8"/>
  <c r="L555" i="8" s="1"/>
  <c r="H556" i="8"/>
  <c r="J556" i="8"/>
  <c r="K556" i="8"/>
  <c r="L556" i="8" s="1"/>
  <c r="H557" i="8"/>
  <c r="J557" i="8"/>
  <c r="K557" i="8"/>
  <c r="L557" i="8" s="1"/>
  <c r="H558" i="8"/>
  <c r="J558" i="8"/>
  <c r="K558" i="8"/>
  <c r="L558" i="8" s="1"/>
  <c r="H559" i="8"/>
  <c r="J559" i="8"/>
  <c r="K559" i="8"/>
  <c r="L559" i="8" s="1"/>
  <c r="H560" i="8"/>
  <c r="J560" i="8"/>
  <c r="K560" i="8"/>
  <c r="L560" i="8" s="1"/>
  <c r="H561" i="8"/>
  <c r="J561" i="8"/>
  <c r="K561" i="8"/>
  <c r="L561" i="8" s="1"/>
  <c r="H562" i="8"/>
  <c r="J562" i="8"/>
  <c r="K562" i="8"/>
  <c r="L562" i="8" s="1"/>
  <c r="H563" i="8"/>
  <c r="J563" i="8"/>
  <c r="K563" i="8"/>
  <c r="L563" i="8" s="1"/>
  <c r="H564" i="8"/>
  <c r="J564" i="8"/>
  <c r="K564" i="8"/>
  <c r="L564" i="8" s="1"/>
  <c r="H565" i="8"/>
  <c r="J565" i="8"/>
  <c r="K565" i="8"/>
  <c r="L565" i="8" s="1"/>
  <c r="H566" i="8"/>
  <c r="J566" i="8"/>
  <c r="K566" i="8"/>
  <c r="L566" i="8" s="1"/>
  <c r="H567" i="8"/>
  <c r="J567" i="8"/>
  <c r="K567" i="8"/>
  <c r="L567" i="8" s="1"/>
  <c r="H568" i="8"/>
  <c r="J568" i="8"/>
  <c r="K568" i="8"/>
  <c r="L568" i="8" s="1"/>
  <c r="H569" i="8"/>
  <c r="J569" i="8"/>
  <c r="K569" i="8"/>
  <c r="L569" i="8" s="1"/>
  <c r="H570" i="8"/>
  <c r="J570" i="8"/>
  <c r="K570" i="8"/>
  <c r="L570" i="8" s="1"/>
  <c r="H571" i="8"/>
  <c r="J571" i="8"/>
  <c r="K571" i="8"/>
  <c r="L571" i="8" s="1"/>
  <c r="H572" i="8"/>
  <c r="J572" i="8"/>
  <c r="K572" i="8"/>
  <c r="L572" i="8" s="1"/>
  <c r="H573" i="8"/>
  <c r="J573" i="8"/>
  <c r="K573" i="8"/>
  <c r="L573" i="8" s="1"/>
  <c r="H574" i="8"/>
  <c r="J574" i="8"/>
  <c r="K574" i="8"/>
  <c r="L574" i="8" s="1"/>
  <c r="H575" i="8"/>
  <c r="J575" i="8"/>
  <c r="K575" i="8"/>
  <c r="L575" i="8" s="1"/>
  <c r="H576" i="8"/>
  <c r="H20" i="8" s="1"/>
  <c r="J576" i="8"/>
  <c r="J20" i="8" s="1"/>
  <c r="L576" i="8"/>
  <c r="L20" i="8" s="1"/>
  <c r="H577" i="8"/>
  <c r="H37" i="8" s="1"/>
  <c r="J577" i="8"/>
  <c r="J37" i="8" s="1"/>
  <c r="L577" i="8"/>
  <c r="L37" i="8" s="1"/>
  <c r="N579" i="8"/>
  <c r="H580" i="8"/>
  <c r="J580" i="8"/>
  <c r="K580" i="8"/>
  <c r="L580" i="8" s="1"/>
  <c r="H581" i="8"/>
  <c r="J581" i="8"/>
  <c r="K581" i="8"/>
  <c r="L581" i="8" s="1"/>
  <c r="H582" i="8"/>
  <c r="J582" i="8"/>
  <c r="K582" i="8"/>
  <c r="L582" i="8" s="1"/>
  <c r="H583" i="8"/>
  <c r="J583" i="8"/>
  <c r="K583" i="8"/>
  <c r="L583" i="8" s="1"/>
  <c r="H584" i="8"/>
  <c r="J584" i="8"/>
  <c r="K584" i="8"/>
  <c r="L584" i="8" s="1"/>
  <c r="H585" i="8"/>
  <c r="J585" i="8"/>
  <c r="K585" i="8"/>
  <c r="L585" i="8" s="1"/>
  <c r="H586" i="8"/>
  <c r="J586" i="8"/>
  <c r="K586" i="8"/>
  <c r="L586" i="8" s="1"/>
  <c r="H587" i="8"/>
  <c r="J587" i="8"/>
  <c r="K587" i="8"/>
  <c r="L587" i="8" s="1"/>
  <c r="H588" i="8"/>
  <c r="J588" i="8"/>
  <c r="K588" i="8"/>
  <c r="L588" i="8" s="1"/>
  <c r="H589" i="8"/>
  <c r="J589" i="8"/>
  <c r="K589" i="8"/>
  <c r="L589" i="8" s="1"/>
  <c r="H590" i="8"/>
  <c r="J590" i="8"/>
  <c r="K590" i="8"/>
  <c r="L590" i="8" s="1"/>
  <c r="H591" i="8"/>
  <c r="J591" i="8"/>
  <c r="K591" i="8"/>
  <c r="L591" i="8" s="1"/>
  <c r="H592" i="8"/>
  <c r="J592" i="8"/>
  <c r="K592" i="8"/>
  <c r="L592" i="8" s="1"/>
  <c r="H593" i="8"/>
  <c r="J593" i="8"/>
  <c r="K593" i="8"/>
  <c r="L593" i="8" s="1"/>
  <c r="H594" i="8"/>
  <c r="J594" i="8"/>
  <c r="K594" i="8"/>
  <c r="L594" i="8" s="1"/>
  <c r="H595" i="8"/>
  <c r="J595" i="8"/>
  <c r="K595" i="8"/>
  <c r="L595" i="8" s="1"/>
  <c r="H596" i="8"/>
  <c r="J596" i="8"/>
  <c r="K596" i="8"/>
  <c r="L596" i="8" s="1"/>
  <c r="H597" i="8"/>
  <c r="J597" i="8"/>
  <c r="K597" i="8"/>
  <c r="L597" i="8" s="1"/>
  <c r="H598" i="8"/>
  <c r="J598" i="8"/>
  <c r="K598" i="8"/>
  <c r="L598" i="8" s="1"/>
  <c r="H599" i="8"/>
  <c r="J599" i="8"/>
  <c r="K599" i="8"/>
  <c r="L599" i="8" s="1"/>
  <c r="H600" i="8"/>
  <c r="J600" i="8"/>
  <c r="K600" i="8"/>
  <c r="L600" i="8" s="1"/>
  <c r="H601" i="8"/>
  <c r="J601" i="8"/>
  <c r="K601" i="8"/>
  <c r="L601" i="8" s="1"/>
  <c r="H602" i="8"/>
  <c r="J602" i="8"/>
  <c r="K602" i="8"/>
  <c r="L602" i="8" s="1"/>
  <c r="H603" i="8"/>
  <c r="J603" i="8"/>
  <c r="K603" i="8"/>
  <c r="L603" i="8" s="1"/>
  <c r="H604" i="8"/>
  <c r="J604" i="8"/>
  <c r="K604" i="8"/>
  <c r="L604" i="8" s="1"/>
  <c r="H605" i="8"/>
  <c r="J605" i="8"/>
  <c r="K605" i="8"/>
  <c r="L605" i="8" s="1"/>
  <c r="H606" i="8"/>
  <c r="J606" i="8"/>
  <c r="K606" i="8"/>
  <c r="L606" i="8" s="1"/>
  <c r="H607" i="8"/>
  <c r="J607" i="8"/>
  <c r="K607" i="8"/>
  <c r="L607" i="8" s="1"/>
  <c r="H608" i="8"/>
  <c r="J608" i="8"/>
  <c r="K608" i="8"/>
  <c r="L608" i="8" s="1"/>
  <c r="H609" i="8"/>
  <c r="J609" i="8"/>
  <c r="K609" i="8"/>
  <c r="L609" i="8" s="1"/>
  <c r="H610" i="8"/>
  <c r="J610" i="8"/>
  <c r="K610" i="8"/>
  <c r="L610" i="8" s="1"/>
  <c r="H611" i="8"/>
  <c r="J611" i="8"/>
  <c r="K611" i="8"/>
  <c r="L611" i="8" s="1"/>
  <c r="H612" i="8"/>
  <c r="J612" i="8"/>
  <c r="K612" i="8"/>
  <c r="L612" i="8" s="1"/>
  <c r="H613" i="8"/>
  <c r="J613" i="8"/>
  <c r="K613" i="8"/>
  <c r="L613" i="8" s="1"/>
  <c r="H614" i="8"/>
  <c r="J614" i="8"/>
  <c r="K614" i="8"/>
  <c r="L614" i="8" s="1"/>
  <c r="H615" i="8"/>
  <c r="J615" i="8"/>
  <c r="K615" i="8"/>
  <c r="L615" i="8" s="1"/>
  <c r="H616" i="8"/>
  <c r="J616" i="8"/>
  <c r="K616" i="8"/>
  <c r="L616" i="8" s="1"/>
  <c r="H617" i="8"/>
  <c r="J617" i="8"/>
  <c r="K617" i="8"/>
  <c r="L617" i="8" s="1"/>
  <c r="H618" i="8"/>
  <c r="J618" i="8"/>
  <c r="K618" i="8"/>
  <c r="L618" i="8" s="1"/>
  <c r="H619" i="8"/>
  <c r="J619" i="8"/>
  <c r="K619" i="8"/>
  <c r="L619" i="8" s="1"/>
  <c r="H620" i="8"/>
  <c r="J620" i="8"/>
  <c r="K620" i="8"/>
  <c r="L620" i="8" s="1"/>
  <c r="H621" i="8"/>
  <c r="J621" i="8"/>
  <c r="K621" i="8"/>
  <c r="L621" i="8" s="1"/>
  <c r="H622" i="8"/>
  <c r="J622" i="8"/>
  <c r="K622" i="8"/>
  <c r="L622" i="8" s="1"/>
  <c r="H623" i="8"/>
  <c r="J623" i="8"/>
  <c r="K623" i="8"/>
  <c r="L623" i="8" s="1"/>
  <c r="H624" i="8"/>
  <c r="J624" i="8"/>
  <c r="K624" i="8"/>
  <c r="L624" i="8" s="1"/>
  <c r="H625" i="8"/>
  <c r="J625" i="8"/>
  <c r="K625" i="8"/>
  <c r="L625" i="8" s="1"/>
  <c r="H626" i="8"/>
  <c r="J626" i="8"/>
  <c r="K626" i="8"/>
  <c r="L626" i="8" s="1"/>
  <c r="H627" i="8"/>
  <c r="J627" i="8"/>
  <c r="K627" i="8"/>
  <c r="L627" i="8" s="1"/>
  <c r="H628" i="8"/>
  <c r="J628" i="8"/>
  <c r="K628" i="8"/>
  <c r="L628" i="8" s="1"/>
  <c r="H629" i="8"/>
  <c r="J629" i="8"/>
  <c r="K629" i="8"/>
  <c r="L629" i="8" s="1"/>
  <c r="H630" i="8"/>
  <c r="H21" i="8" s="1"/>
  <c r="J630" i="8"/>
  <c r="J21" i="8" s="1"/>
  <c r="L630" i="8"/>
  <c r="L21" i="8" s="1"/>
  <c r="H631" i="8"/>
  <c r="H38" i="8" s="1"/>
  <c r="J631" i="8"/>
  <c r="J38" i="8" s="1"/>
  <c r="L631" i="8"/>
  <c r="L38" i="8" s="1"/>
  <c r="I18" i="13" l="1"/>
  <c r="G20" i="13"/>
  <c r="H20" i="13" s="1"/>
  <c r="D6" i="12"/>
  <c r="G18" i="13"/>
  <c r="H18" i="13" s="1"/>
  <c r="B19" i="12"/>
  <c r="H13" i="13"/>
  <c r="I20" i="13"/>
  <c r="C7" i="12"/>
  <c r="D8" i="12"/>
  <c r="F8" i="12" s="1"/>
  <c r="N230" i="8"/>
  <c r="N125" i="8"/>
  <c r="N595" i="8"/>
  <c r="N540" i="8"/>
  <c r="N399" i="8"/>
  <c r="N282" i="8"/>
  <c r="N485" i="8"/>
  <c r="R112" i="11"/>
  <c r="N257" i="8"/>
  <c r="N188" i="8"/>
  <c r="N110" i="8"/>
  <c r="N94" i="8"/>
  <c r="R122" i="11"/>
  <c r="R604" i="11"/>
  <c r="R526" i="11"/>
  <c r="N435" i="8"/>
  <c r="N430" i="8"/>
  <c r="N427" i="8"/>
  <c r="N304" i="8"/>
  <c r="N156" i="8"/>
  <c r="R345" i="11"/>
  <c r="R337" i="11"/>
  <c r="R280" i="11"/>
  <c r="R277" i="11"/>
  <c r="R256" i="11"/>
  <c r="R184" i="11"/>
  <c r="R168" i="11"/>
  <c r="R163" i="11"/>
  <c r="N432" i="8"/>
  <c r="N194" i="8"/>
  <c r="N99" i="8"/>
  <c r="N555" i="8"/>
  <c r="N251" i="8"/>
  <c r="N130" i="8"/>
  <c r="N289" i="8"/>
  <c r="N237" i="8"/>
  <c r="N163" i="8"/>
  <c r="R503" i="11"/>
  <c r="R282" i="11"/>
  <c r="R83" i="11"/>
  <c r="N383" i="8"/>
  <c r="N340" i="8"/>
  <c r="R85" i="11"/>
  <c r="N454" i="8"/>
  <c r="N293" i="8"/>
  <c r="N210" i="8"/>
  <c r="R569" i="11"/>
  <c r="R448" i="11"/>
  <c r="R227" i="11"/>
  <c r="N625" i="8"/>
  <c r="N615" i="8"/>
  <c r="N607" i="8"/>
  <c r="N298" i="8"/>
  <c r="R37" i="11"/>
  <c r="R387" i="11"/>
  <c r="R154" i="11"/>
  <c r="N299" i="8"/>
  <c r="N276" i="8"/>
  <c r="N273" i="8"/>
  <c r="N241" i="8"/>
  <c r="N100" i="8"/>
  <c r="R544" i="11"/>
  <c r="R531" i="11"/>
  <c r="R358" i="11"/>
  <c r="R353" i="11"/>
  <c r="R350" i="11"/>
  <c r="R311" i="11"/>
  <c r="R231" i="11"/>
  <c r="R228" i="11"/>
  <c r="R218" i="11"/>
  <c r="R208" i="11"/>
  <c r="R196" i="11"/>
  <c r="R191" i="11"/>
  <c r="R170" i="11"/>
  <c r="R86" i="11"/>
  <c r="R84" i="11"/>
  <c r="R626" i="11"/>
  <c r="R533" i="11"/>
  <c r="R489" i="11"/>
  <c r="R375" i="11"/>
  <c r="R367" i="11"/>
  <c r="R326" i="11"/>
  <c r="R321" i="11"/>
  <c r="R235" i="11"/>
  <c r="R141" i="11"/>
  <c r="R136" i="11"/>
  <c r="R133" i="11"/>
  <c r="N506" i="8"/>
  <c r="N462" i="8"/>
  <c r="N310" i="8"/>
  <c r="N149" i="8"/>
  <c r="N117" i="8"/>
  <c r="N112" i="8"/>
  <c r="R540" i="11"/>
  <c r="R264" i="11"/>
  <c r="R259" i="11"/>
  <c r="R214" i="11"/>
  <c r="N504" i="8"/>
  <c r="N499" i="8"/>
  <c r="N378" i="8"/>
  <c r="N526" i="8"/>
  <c r="N508" i="8"/>
  <c r="N372" i="8"/>
  <c r="N367" i="8"/>
  <c r="N358" i="8"/>
  <c r="N337" i="8"/>
  <c r="N280" i="8"/>
  <c r="R558" i="11"/>
  <c r="R407" i="11"/>
  <c r="R397" i="11"/>
  <c r="R174" i="11"/>
  <c r="R158" i="11"/>
  <c r="N531" i="8"/>
  <c r="N589" i="8"/>
  <c r="N565" i="8"/>
  <c r="N532" i="8"/>
  <c r="N490" i="8"/>
  <c r="N347" i="8"/>
  <c r="N312" i="8"/>
  <c r="N300" i="8"/>
  <c r="N214" i="8"/>
  <c r="N204" i="8"/>
  <c r="R595" i="11"/>
  <c r="R547" i="11"/>
  <c r="R542" i="11"/>
  <c r="R501" i="11"/>
  <c r="R456" i="11"/>
  <c r="R399" i="11"/>
  <c r="R152" i="11"/>
  <c r="R143" i="11"/>
  <c r="N547" i="8"/>
  <c r="N542" i="8"/>
  <c r="N487" i="8"/>
  <c r="N477" i="8"/>
  <c r="N355" i="8"/>
  <c r="N284" i="8"/>
  <c r="N227" i="8"/>
  <c r="N209" i="8"/>
  <c r="N206" i="8"/>
  <c r="N148" i="8"/>
  <c r="R532" i="11"/>
  <c r="R424" i="11"/>
  <c r="N534" i="8"/>
  <c r="N520" i="8"/>
  <c r="N412" i="8"/>
  <c r="N410" i="8"/>
  <c r="N384" i="8"/>
  <c r="N376" i="8"/>
  <c r="N314" i="8"/>
  <c r="N246" i="8"/>
  <c r="N158" i="8"/>
  <c r="N124" i="8"/>
  <c r="R602" i="11"/>
  <c r="R529" i="11"/>
  <c r="R515" i="11"/>
  <c r="R512" i="11"/>
  <c r="R281" i="11"/>
  <c r="N459" i="8"/>
  <c r="N402" i="8"/>
  <c r="N392" i="8"/>
  <c r="N377" i="8"/>
  <c r="N321" i="8"/>
  <c r="N261" i="8"/>
  <c r="N240" i="8"/>
  <c r="N164" i="8"/>
  <c r="N145" i="8"/>
  <c r="N135" i="8"/>
  <c r="N618" i="8"/>
  <c r="N345" i="8"/>
  <c r="N324" i="8"/>
  <c r="N268" i="8"/>
  <c r="N181" i="8"/>
  <c r="N600" i="8"/>
  <c r="N569" i="8"/>
  <c r="N505" i="8"/>
  <c r="N495" i="8"/>
  <c r="N439" i="8"/>
  <c r="N374" i="8"/>
  <c r="N342" i="8"/>
  <c r="N326" i="8"/>
  <c r="N303" i="8"/>
  <c r="N249" i="8"/>
  <c r="N225" i="8"/>
  <c r="N222" i="8"/>
  <c r="N150" i="8"/>
  <c r="N134" i="8"/>
  <c r="N132" i="8"/>
  <c r="N129" i="8"/>
  <c r="N598" i="8"/>
  <c r="N622" i="8"/>
  <c r="N590" i="8"/>
  <c r="N556" i="8"/>
  <c r="N539" i="8"/>
  <c r="N517" i="8"/>
  <c r="N502" i="8"/>
  <c r="N492" i="8"/>
  <c r="N479" i="8"/>
  <c r="N467" i="8"/>
  <c r="N465" i="8"/>
  <c r="N463" i="8"/>
  <c r="N443" i="8"/>
  <c r="N434" i="8"/>
  <c r="N396" i="8"/>
  <c r="N344" i="8"/>
  <c r="N328" i="8"/>
  <c r="N281" i="8"/>
  <c r="N277" i="8"/>
  <c r="N208" i="8"/>
  <c r="N185" i="8"/>
  <c r="N139" i="8"/>
  <c r="N101" i="8"/>
  <c r="N620" i="8"/>
  <c r="N574" i="8"/>
  <c r="N617" i="8"/>
  <c r="N599" i="8"/>
  <c r="N606" i="8"/>
  <c r="N592" i="8"/>
  <c r="N568" i="8"/>
  <c r="N566" i="8"/>
  <c r="N559" i="8"/>
  <c r="N549" i="8"/>
  <c r="N514" i="8"/>
  <c r="N482" i="8"/>
  <c r="N446" i="8"/>
  <c r="N438" i="8"/>
  <c r="N422" i="8"/>
  <c r="N420" i="8"/>
  <c r="N368" i="8"/>
  <c r="N320" i="8"/>
  <c r="N288" i="8"/>
  <c r="N265" i="8"/>
  <c r="N217" i="8"/>
  <c r="N165" i="8"/>
  <c r="N155" i="8"/>
  <c r="N114" i="8"/>
  <c r="N88" i="8"/>
  <c r="N83" i="8"/>
  <c r="N551" i="8"/>
  <c r="N496" i="8"/>
  <c r="N476" i="8"/>
  <c r="N419" i="8"/>
  <c r="N388" i="8"/>
  <c r="N356" i="8"/>
  <c r="N322" i="8"/>
  <c r="N266" i="8"/>
  <c r="N250" i="8"/>
  <c r="R464" i="11"/>
  <c r="R239" i="11"/>
  <c r="N611" i="8"/>
  <c r="N558" i="8"/>
  <c r="N603" i="8"/>
  <c r="N582" i="8"/>
  <c r="N563" i="8"/>
  <c r="N560" i="8"/>
  <c r="N548" i="8"/>
  <c r="N519" i="8"/>
  <c r="N511" i="8"/>
  <c r="N445" i="8"/>
  <c r="N380" i="8"/>
  <c r="N341" i="8"/>
  <c r="N302" i="8"/>
  <c r="N297" i="8"/>
  <c r="N248" i="8"/>
  <c r="N243" i="8"/>
  <c r="N197" i="8"/>
  <c r="N154" i="8"/>
  <c r="N143" i="8"/>
  <c r="N118" i="8"/>
  <c r="N116" i="8"/>
  <c r="N113" i="8"/>
  <c r="N108" i="8"/>
  <c r="N103" i="8"/>
  <c r="N85" i="8"/>
  <c r="N80" i="8"/>
  <c r="R440" i="11"/>
  <c r="R432" i="11"/>
  <c r="R599" i="11"/>
  <c r="R545" i="11"/>
  <c r="R520" i="11"/>
  <c r="R517" i="11"/>
  <c r="R505" i="11"/>
  <c r="R492" i="11"/>
  <c r="R459" i="11"/>
  <c r="R427" i="11"/>
  <c r="R402" i="11"/>
  <c r="R392" i="11"/>
  <c r="R370" i="11"/>
  <c r="R304" i="11"/>
  <c r="R296" i="11"/>
  <c r="R291" i="11"/>
  <c r="R160" i="11"/>
  <c r="R150" i="11"/>
  <c r="R572" i="11"/>
  <c r="R340" i="11"/>
  <c r="R519" i="11"/>
  <c r="R496" i="11"/>
  <c r="R451" i="11"/>
  <c r="R419" i="11"/>
  <c r="R394" i="11"/>
  <c r="R371" i="11"/>
  <c r="R342" i="11"/>
  <c r="R293" i="11"/>
  <c r="R261" i="11"/>
  <c r="R180" i="11"/>
  <c r="R162" i="11"/>
  <c r="R100" i="11"/>
  <c r="R623" i="11"/>
  <c r="R618" i="11"/>
  <c r="R606" i="11"/>
  <c r="R571" i="11"/>
  <c r="R552" i="11"/>
  <c r="R549" i="11"/>
  <c r="R509" i="11"/>
  <c r="R507" i="11"/>
  <c r="R484" i="11"/>
  <c r="R472" i="11"/>
  <c r="R386" i="11"/>
  <c r="R369" i="11"/>
  <c r="R354" i="11"/>
  <c r="R334" i="11"/>
  <c r="R322" i="11"/>
  <c r="R305" i="11"/>
  <c r="R295" i="11"/>
  <c r="R242" i="11"/>
  <c r="R209" i="11"/>
  <c r="R172" i="11"/>
  <c r="R129" i="11"/>
  <c r="R109" i="11"/>
  <c r="R80" i="11"/>
  <c r="R620" i="11"/>
  <c r="R613" i="11"/>
  <c r="R590" i="11"/>
  <c r="R583" i="11"/>
  <c r="R573" i="11"/>
  <c r="R564" i="11"/>
  <c r="R537" i="11"/>
  <c r="R516" i="11"/>
  <c r="R500" i="11"/>
  <c r="R481" i="11"/>
  <c r="R477" i="11"/>
  <c r="R443" i="11"/>
  <c r="R403" i="11"/>
  <c r="R391" i="11"/>
  <c r="R383" i="11"/>
  <c r="R378" i="11"/>
  <c r="R359" i="11"/>
  <c r="R288" i="11"/>
  <c r="R247" i="11"/>
  <c r="R216" i="11"/>
  <c r="R182" i="11"/>
  <c r="R156" i="11"/>
  <c r="R134" i="11"/>
  <c r="R497" i="11"/>
  <c r="R476" i="11"/>
  <c r="R244" i="11"/>
  <c r="R226" i="11"/>
  <c r="R610" i="11"/>
  <c r="R597" i="11"/>
  <c r="R548" i="11"/>
  <c r="R546" i="11"/>
  <c r="R504" i="11"/>
  <c r="R467" i="11"/>
  <c r="R435" i="11"/>
  <c r="R368" i="11"/>
  <c r="R223" i="11"/>
  <c r="R166" i="11"/>
  <c r="R118" i="11"/>
  <c r="R104" i="11"/>
  <c r="R101" i="11"/>
  <c r="N614" i="8"/>
  <c r="N233" i="8"/>
  <c r="N503" i="8"/>
  <c r="N593" i="8"/>
  <c r="N580" i="8"/>
  <c r="N543" i="8"/>
  <c r="N538" i="8"/>
  <c r="N533" i="8"/>
  <c r="N527" i="8"/>
  <c r="N513" i="8"/>
  <c r="N480" i="8"/>
  <c r="N456" i="8"/>
  <c r="N452" i="8"/>
  <c r="N441" i="8"/>
  <c r="N409" i="8"/>
  <c r="N404" i="8"/>
  <c r="N381" i="8"/>
  <c r="N333" i="8"/>
  <c r="N305" i="8"/>
  <c r="N296" i="8"/>
  <c r="N271" i="8"/>
  <c r="N269" i="8"/>
  <c r="N235" i="8"/>
  <c r="N619" i="8"/>
  <c r="N604" i="8"/>
  <c r="N602" i="8"/>
  <c r="N528" i="8"/>
  <c r="N464" i="8"/>
  <c r="N451" i="8"/>
  <c r="N428" i="8"/>
  <c r="N413" i="8"/>
  <c r="N365" i="8"/>
  <c r="N330" i="8"/>
  <c r="N264" i="8"/>
  <c r="N244" i="8"/>
  <c r="N183" i="8"/>
  <c r="N102" i="8"/>
  <c r="N89" i="8"/>
  <c r="H91" i="8"/>
  <c r="H9" i="8" s="1"/>
  <c r="N571" i="8"/>
  <c r="N564" i="8"/>
  <c r="N628" i="8"/>
  <c r="N626" i="8"/>
  <c r="N623" i="8"/>
  <c r="N567" i="8"/>
  <c r="N544" i="8"/>
  <c r="N19" i="8"/>
  <c r="N512" i="8"/>
  <c r="N449" i="8"/>
  <c r="N447" i="8"/>
  <c r="N440" i="8"/>
  <c r="N436" i="8"/>
  <c r="N421" i="8"/>
  <c r="N408" i="8"/>
  <c r="N406" i="8"/>
  <c r="N397" i="8"/>
  <c r="N385" i="8"/>
  <c r="N369" i="8"/>
  <c r="N311" i="8"/>
  <c r="N286" i="8"/>
  <c r="N270" i="8"/>
  <c r="N173" i="8"/>
  <c r="N170" i="8"/>
  <c r="N153" i="8"/>
  <c r="N21" i="8"/>
  <c r="N621" i="8"/>
  <c r="N601" i="8"/>
  <c r="N588" i="8"/>
  <c r="N586" i="8"/>
  <c r="N583" i="8"/>
  <c r="N577" i="8"/>
  <c r="N573" i="8"/>
  <c r="N562" i="8"/>
  <c r="N537" i="8"/>
  <c r="N535" i="8"/>
  <c r="N498" i="8"/>
  <c r="N484" i="8"/>
  <c r="N460" i="8"/>
  <c r="N425" i="8"/>
  <c r="N401" i="8"/>
  <c r="N394" i="8"/>
  <c r="N348" i="8"/>
  <c r="N332" i="8"/>
  <c r="N317" i="8"/>
  <c r="H362" i="8"/>
  <c r="N213" i="8"/>
  <c r="N180" i="8"/>
  <c r="N109" i="8"/>
  <c r="N627" i="8"/>
  <c r="N612" i="8"/>
  <c r="N610" i="8"/>
  <c r="J632" i="8"/>
  <c r="N500" i="8"/>
  <c r="N493" i="8"/>
  <c r="N391" i="8"/>
  <c r="N387" i="8"/>
  <c r="N375" i="8"/>
  <c r="N353" i="8"/>
  <c r="N274" i="8"/>
  <c r="N258" i="8"/>
  <c r="N245" i="8"/>
  <c r="N238" i="8"/>
  <c r="J146" i="8"/>
  <c r="J53" i="8" s="1"/>
  <c r="N575" i="8"/>
  <c r="N572" i="8"/>
  <c r="N557" i="8"/>
  <c r="N550" i="8"/>
  <c r="N536" i="8"/>
  <c r="N509" i="8"/>
  <c r="N488" i="8"/>
  <c r="N474" i="8"/>
  <c r="N437" i="8"/>
  <c r="N433" i="8"/>
  <c r="N424" i="8"/>
  <c r="N407" i="8"/>
  <c r="N400" i="8"/>
  <c r="N389" i="8"/>
  <c r="N373" i="8"/>
  <c r="N357" i="8"/>
  <c r="N350" i="8"/>
  <c r="N338" i="8"/>
  <c r="N336" i="8"/>
  <c r="N236" i="8"/>
  <c r="N215" i="8"/>
  <c r="N172" i="8"/>
  <c r="N162" i="8"/>
  <c r="N157" i="8"/>
  <c r="N448" i="8"/>
  <c r="N616" i="8"/>
  <c r="N605" i="8"/>
  <c r="N587" i="8"/>
  <c r="N585" i="8"/>
  <c r="H632" i="8"/>
  <c r="N609" i="8"/>
  <c r="N596" i="8"/>
  <c r="N594" i="8"/>
  <c r="N591" i="8"/>
  <c r="N552" i="8"/>
  <c r="N516" i="8"/>
  <c r="N457" i="8"/>
  <c r="N450" i="8"/>
  <c r="N444" i="8"/>
  <c r="N405" i="8"/>
  <c r="N386" i="8"/>
  <c r="N370" i="8"/>
  <c r="H416" i="8"/>
  <c r="O416" i="8" s="1"/>
  <c r="N352" i="8"/>
  <c r="N343" i="8"/>
  <c r="N316" i="8"/>
  <c r="N301" i="8"/>
  <c r="N294" i="8"/>
  <c r="N278" i="8"/>
  <c r="N267" i="8"/>
  <c r="N262" i="8"/>
  <c r="N247" i="8"/>
  <c r="N242" i="8"/>
  <c r="N231" i="8"/>
  <c r="N226" i="8"/>
  <c r="J30" i="8"/>
  <c r="N30" i="8" s="1"/>
  <c r="N199" i="8"/>
  <c r="N189" i="8"/>
  <c r="N186" i="8"/>
  <c r="N174" i="8"/>
  <c r="N152" i="8"/>
  <c r="N190" i="8"/>
  <c r="N137" i="8"/>
  <c r="N120" i="8"/>
  <c r="N96" i="8"/>
  <c r="N142" i="8"/>
  <c r="N127" i="8"/>
  <c r="N115" i="8"/>
  <c r="N87" i="8"/>
  <c r="N84" i="8"/>
  <c r="N77" i="8"/>
  <c r="N234" i="8"/>
  <c r="N218" i="8"/>
  <c r="N216" i="8"/>
  <c r="N178" i="8"/>
  <c r="N169" i="8"/>
  <c r="N141" i="8"/>
  <c r="N136" i="8"/>
  <c r="N126" i="8"/>
  <c r="N86" i="8"/>
  <c r="N79" i="8"/>
  <c r="N327" i="8"/>
  <c r="N325" i="8"/>
  <c r="N290" i="8"/>
  <c r="N232" i="8"/>
  <c r="N182" i="8"/>
  <c r="N131" i="8"/>
  <c r="N107" i="8"/>
  <c r="J91" i="8"/>
  <c r="J9" i="8" s="1"/>
  <c r="N211" i="8"/>
  <c r="N171" i="8"/>
  <c r="N166" i="8"/>
  <c r="N160" i="8"/>
  <c r="N151" i="8"/>
  <c r="N138" i="8"/>
  <c r="N133" i="8"/>
  <c r="N128" i="8"/>
  <c r="N121" i="8"/>
  <c r="N105" i="8"/>
  <c r="N97" i="8"/>
  <c r="N78" i="8"/>
  <c r="N104" i="8"/>
  <c r="H146" i="8"/>
  <c r="H53" i="8" s="1"/>
  <c r="R447" i="11"/>
  <c r="R410" i="11"/>
  <c r="R329" i="11"/>
  <c r="R316" i="11"/>
  <c r="R148" i="11"/>
  <c r="J35" i="11"/>
  <c r="R469" i="11"/>
  <c r="J198" i="11"/>
  <c r="G13" i="11" s="1"/>
  <c r="R439" i="11"/>
  <c r="R272" i="11"/>
  <c r="R262" i="11"/>
  <c r="M20" i="11"/>
  <c r="R20" i="11" s="1"/>
  <c r="R576" i="11"/>
  <c r="R269" i="11"/>
  <c r="R188" i="11"/>
  <c r="R117" i="11"/>
  <c r="R88" i="11"/>
  <c r="R593" i="11"/>
  <c r="R554" i="11"/>
  <c r="M524" i="11"/>
  <c r="J60" i="11" s="1"/>
  <c r="R463" i="11"/>
  <c r="R431" i="11"/>
  <c r="R556" i="11"/>
  <c r="R485" i="11"/>
  <c r="R455" i="11"/>
  <c r="R423" i="11"/>
  <c r="J470" i="11"/>
  <c r="G59" i="11" s="1"/>
  <c r="R250" i="11"/>
  <c r="R164" i="11"/>
  <c r="R487" i="11"/>
  <c r="R382" i="11"/>
  <c r="R343" i="11"/>
  <c r="R324" i="11"/>
  <c r="R320" i="11"/>
  <c r="R307" i="11"/>
  <c r="R298" i="11"/>
  <c r="R271" i="11"/>
  <c r="R232" i="11"/>
  <c r="R221" i="11"/>
  <c r="R192" i="11"/>
  <c r="R189" i="11"/>
  <c r="R139" i="11"/>
  <c r="R123" i="11"/>
  <c r="R121" i="11"/>
  <c r="R97" i="11"/>
  <c r="R89" i="11"/>
  <c r="R616" i="11"/>
  <c r="R611" i="11"/>
  <c r="R609" i="11"/>
  <c r="R594" i="11"/>
  <c r="M632" i="11"/>
  <c r="J62" i="11" s="1"/>
  <c r="R553" i="11"/>
  <c r="R538" i="11"/>
  <c r="R536" i="11"/>
  <c r="R36" i="11"/>
  <c r="R495" i="11"/>
  <c r="R388" i="11"/>
  <c r="R313" i="11"/>
  <c r="R284" i="11"/>
  <c r="R194" i="11"/>
  <c r="R99" i="11"/>
  <c r="R596" i="11"/>
  <c r="R592" i="11"/>
  <c r="R589" i="11"/>
  <c r="R587" i="11"/>
  <c r="R585" i="11"/>
  <c r="R582" i="11"/>
  <c r="R566" i="11"/>
  <c r="R562" i="11"/>
  <c r="R560" i="11"/>
  <c r="R557" i="11"/>
  <c r="R555" i="11"/>
  <c r="R551" i="11"/>
  <c r="R508" i="11"/>
  <c r="R499" i="11"/>
  <c r="R493" i="11"/>
  <c r="R482" i="11"/>
  <c r="R473" i="11"/>
  <c r="R373" i="11"/>
  <c r="J416" i="11"/>
  <c r="G58" i="11" s="1"/>
  <c r="R315" i="11"/>
  <c r="R300" i="11"/>
  <c r="R297" i="11"/>
  <c r="R286" i="11"/>
  <c r="R275" i="11"/>
  <c r="R234" i="11"/>
  <c r="R220" i="11"/>
  <c r="R213" i="11"/>
  <c r="R211" i="11"/>
  <c r="R179" i="11"/>
  <c r="R165" i="11"/>
  <c r="R149" i="11"/>
  <c r="R96" i="11"/>
  <c r="R78" i="11"/>
  <c r="R76" i="11"/>
  <c r="R629" i="11"/>
  <c r="R627" i="11"/>
  <c r="R625" i="11"/>
  <c r="R622" i="11"/>
  <c r="R615" i="11"/>
  <c r="R575" i="11"/>
  <c r="R480" i="11"/>
  <c r="R349" i="11"/>
  <c r="R336" i="11"/>
  <c r="R302" i="11"/>
  <c r="R290" i="11"/>
  <c r="R283" i="11"/>
  <c r="R270" i="11"/>
  <c r="R265" i="11"/>
  <c r="R263" i="11"/>
  <c r="R248" i="11"/>
  <c r="R241" i="11"/>
  <c r="R236" i="11"/>
  <c r="R206" i="11"/>
  <c r="R193" i="11"/>
  <c r="R142" i="11"/>
  <c r="R126" i="11"/>
  <c r="R107" i="11"/>
  <c r="R98" i="11"/>
  <c r="J91" i="11"/>
  <c r="G9" i="11" s="1"/>
  <c r="R631" i="11"/>
  <c r="R612" i="11"/>
  <c r="R605" i="11"/>
  <c r="R603" i="11"/>
  <c r="R601" i="11"/>
  <c r="R598" i="11"/>
  <c r="R591" i="11"/>
  <c r="R586" i="11"/>
  <c r="R561" i="11"/>
  <c r="R550" i="11"/>
  <c r="R541" i="11"/>
  <c r="R539" i="11"/>
  <c r="R513" i="11"/>
  <c r="R404" i="11"/>
  <c r="R398" i="11"/>
  <c r="R395" i="11"/>
  <c r="R366" i="11"/>
  <c r="R355" i="11"/>
  <c r="R299" i="11"/>
  <c r="R285" i="11"/>
  <c r="R210" i="11"/>
  <c r="R176" i="11"/>
  <c r="R131" i="11"/>
  <c r="R111" i="11"/>
  <c r="R102" i="11"/>
  <c r="R588" i="11"/>
  <c r="R584" i="11"/>
  <c r="R581" i="11"/>
  <c r="R574" i="11"/>
  <c r="R570" i="11"/>
  <c r="R568" i="11"/>
  <c r="R565" i="11"/>
  <c r="R563" i="11"/>
  <c r="J578" i="11"/>
  <c r="G61" i="11" s="1"/>
  <c r="R528" i="11"/>
  <c r="R511" i="11"/>
  <c r="R408" i="11"/>
  <c r="R406" i="11"/>
  <c r="R314" i="11"/>
  <c r="R301" i="11"/>
  <c r="R292" i="11"/>
  <c r="R289" i="11"/>
  <c r="R240" i="11"/>
  <c r="R224" i="11"/>
  <c r="R222" i="11"/>
  <c r="R197" i="11"/>
  <c r="R195" i="11"/>
  <c r="R178" i="11"/>
  <c r="R171" i="11"/>
  <c r="R128" i="11"/>
  <c r="R115" i="11"/>
  <c r="R113" i="11"/>
  <c r="R628" i="11"/>
  <c r="R624" i="11"/>
  <c r="R621" i="11"/>
  <c r="R619" i="11"/>
  <c r="R617" i="11"/>
  <c r="R614" i="11"/>
  <c r="R607" i="11"/>
  <c r="J632" i="11"/>
  <c r="S632" i="11" s="1"/>
  <c r="R534" i="11"/>
  <c r="R530" i="11"/>
  <c r="R521" i="11"/>
  <c r="R488" i="11"/>
  <c r="R479" i="11"/>
  <c r="R393" i="11"/>
  <c r="R33" i="11"/>
  <c r="R335" i="11"/>
  <c r="R333" i="11"/>
  <c r="R303" i="11"/>
  <c r="R294" i="11"/>
  <c r="R287" i="11"/>
  <c r="R278" i="11"/>
  <c r="R273" i="11"/>
  <c r="R257" i="11"/>
  <c r="R245" i="11"/>
  <c r="R233" i="11"/>
  <c r="P252" i="11"/>
  <c r="M14" i="11" s="1"/>
  <c r="R190" i="11"/>
  <c r="J145" i="11"/>
  <c r="G29" i="11" s="1"/>
  <c r="R110" i="11"/>
  <c r="R81" i="11"/>
  <c r="R608" i="11"/>
  <c r="R535" i="11"/>
  <c r="R559" i="11"/>
  <c r="R600" i="11"/>
  <c r="R543" i="11"/>
  <c r="P524" i="11"/>
  <c r="P362" i="11"/>
  <c r="R580" i="11"/>
  <c r="P632" i="11"/>
  <c r="R567" i="11"/>
  <c r="P198" i="11"/>
  <c r="M13" i="11" s="1"/>
  <c r="R155" i="11"/>
  <c r="M198" i="11"/>
  <c r="R21" i="11"/>
  <c r="P578" i="11"/>
  <c r="R523" i="11"/>
  <c r="R518" i="11"/>
  <c r="R502" i="11"/>
  <c r="R491" i="11"/>
  <c r="R466" i="11"/>
  <c r="R462" i="11"/>
  <c r="R458" i="11"/>
  <c r="R454" i="11"/>
  <c r="R450" i="11"/>
  <c r="R446" i="11"/>
  <c r="R442" i="11"/>
  <c r="R438" i="11"/>
  <c r="R434" i="11"/>
  <c r="R430" i="11"/>
  <c r="R426" i="11"/>
  <c r="R422" i="11"/>
  <c r="R418" i="11"/>
  <c r="M470" i="11"/>
  <c r="R412" i="11"/>
  <c r="R381" i="11"/>
  <c r="R377" i="11"/>
  <c r="P416" i="11"/>
  <c r="R348" i="11"/>
  <c r="R344" i="11"/>
  <c r="R319" i="11"/>
  <c r="R32" i="11"/>
  <c r="R258" i="11"/>
  <c r="M308" i="11"/>
  <c r="R212" i="11"/>
  <c r="R203" i="11"/>
  <c r="M578" i="11"/>
  <c r="R498" i="11"/>
  <c r="R478" i="11"/>
  <c r="J17" i="11"/>
  <c r="R17" i="11" s="1"/>
  <c r="R414" i="11"/>
  <c r="R389" i="11"/>
  <c r="R385" i="11"/>
  <c r="R356" i="11"/>
  <c r="R352" i="11"/>
  <c r="R327" i="11"/>
  <c r="R323" i="11"/>
  <c r="R312" i="11"/>
  <c r="R130" i="11"/>
  <c r="P470" i="11"/>
  <c r="P308" i="11"/>
  <c r="R514" i="11"/>
  <c r="R474" i="11"/>
  <c r="R411" i="11"/>
  <c r="R364" i="11"/>
  <c r="J16" i="11"/>
  <c r="R16" i="11" s="1"/>
  <c r="R360" i="11"/>
  <c r="R331" i="11"/>
  <c r="R325" i="11"/>
  <c r="R230" i="11"/>
  <c r="R202" i="11"/>
  <c r="P254" i="11"/>
  <c r="R577" i="11"/>
  <c r="R494" i="11"/>
  <c r="R483" i="11"/>
  <c r="R465" i="11"/>
  <c r="R457" i="11"/>
  <c r="R449" i="11"/>
  <c r="R441" i="11"/>
  <c r="R433" i="11"/>
  <c r="R425" i="11"/>
  <c r="M416" i="11"/>
  <c r="R405" i="11"/>
  <c r="R401" i="11"/>
  <c r="R376" i="11"/>
  <c r="R372" i="11"/>
  <c r="R339" i="11"/>
  <c r="R267" i="11"/>
  <c r="J308" i="11"/>
  <c r="R38" i="11"/>
  <c r="R527" i="11"/>
  <c r="R522" i="11"/>
  <c r="R510" i="11"/>
  <c r="R490" i="11"/>
  <c r="R461" i="11"/>
  <c r="R453" i="11"/>
  <c r="R445" i="11"/>
  <c r="R437" i="11"/>
  <c r="R429" i="11"/>
  <c r="R421" i="11"/>
  <c r="R413" i="11"/>
  <c r="R409" i="11"/>
  <c r="R384" i="11"/>
  <c r="R380" i="11"/>
  <c r="R374" i="11"/>
  <c r="R351" i="11"/>
  <c r="R347" i="11"/>
  <c r="R341" i="11"/>
  <c r="R330" i="11"/>
  <c r="R310" i="11"/>
  <c r="P200" i="11"/>
  <c r="J524" i="11"/>
  <c r="M362" i="11"/>
  <c r="R338" i="11"/>
  <c r="J362" i="11"/>
  <c r="M200" i="11"/>
  <c r="R630" i="11"/>
  <c r="R19" i="11"/>
  <c r="R506" i="11"/>
  <c r="R486" i="11"/>
  <c r="R475" i="11"/>
  <c r="R468" i="11"/>
  <c r="R460" i="11"/>
  <c r="R452" i="11"/>
  <c r="R444" i="11"/>
  <c r="R436" i="11"/>
  <c r="R428" i="11"/>
  <c r="R420" i="11"/>
  <c r="R34" i="11"/>
  <c r="R400" i="11"/>
  <c r="R396" i="11"/>
  <c r="R390" i="11"/>
  <c r="R379" i="11"/>
  <c r="R365" i="11"/>
  <c r="R357" i="11"/>
  <c r="R346" i="11"/>
  <c r="R332" i="11"/>
  <c r="R328" i="11"/>
  <c r="R317" i="11"/>
  <c r="R279" i="11"/>
  <c r="R18" i="11"/>
  <c r="R243" i="11"/>
  <c r="R217" i="11"/>
  <c r="J252" i="11"/>
  <c r="G14" i="11" s="1"/>
  <c r="J254" i="11"/>
  <c r="R181" i="11"/>
  <c r="R169" i="11"/>
  <c r="R153" i="11"/>
  <c r="R183" i="11"/>
  <c r="P199" i="11"/>
  <c r="M30" i="11" s="1"/>
  <c r="R173" i="11"/>
  <c r="R157" i="11"/>
  <c r="R132" i="11"/>
  <c r="R119" i="11"/>
  <c r="P145" i="11"/>
  <c r="M29" i="11" s="1"/>
  <c r="R82" i="11"/>
  <c r="R415" i="11"/>
  <c r="R318" i="11"/>
  <c r="R266" i="11"/>
  <c r="R260" i="11"/>
  <c r="R251" i="11"/>
  <c r="R225" i="11"/>
  <c r="R175" i="11"/>
  <c r="M199" i="11"/>
  <c r="R159" i="11"/>
  <c r="R108" i="11"/>
  <c r="R106" i="11"/>
  <c r="R77" i="11"/>
  <c r="P91" i="11"/>
  <c r="M9" i="11" s="1"/>
  <c r="R35" i="11"/>
  <c r="R361" i="11"/>
  <c r="R274" i="11"/>
  <c r="R268" i="11"/>
  <c r="R249" i="11"/>
  <c r="R238" i="11"/>
  <c r="R229" i="11"/>
  <c r="R207" i="11"/>
  <c r="R187" i="11"/>
  <c r="R177" i="11"/>
  <c r="R161" i="11"/>
  <c r="R140" i="11"/>
  <c r="R138" i="11"/>
  <c r="R127" i="11"/>
  <c r="R95" i="11"/>
  <c r="M144" i="11"/>
  <c r="M146" i="11"/>
  <c r="R90" i="11"/>
  <c r="R276" i="11"/>
  <c r="R215" i="11"/>
  <c r="J199" i="11"/>
  <c r="G30" i="11" s="1"/>
  <c r="J200" i="11"/>
  <c r="R114" i="11"/>
  <c r="R79" i="11"/>
  <c r="M91" i="11"/>
  <c r="J9" i="11" s="1"/>
  <c r="R306" i="11"/>
  <c r="J15" i="11"/>
  <c r="R15" i="11" s="1"/>
  <c r="M145" i="11"/>
  <c r="R137" i="11"/>
  <c r="R103" i="11"/>
  <c r="J144" i="11"/>
  <c r="G12" i="11" s="1"/>
  <c r="J146" i="11"/>
  <c r="R94" i="11"/>
  <c r="P144" i="11"/>
  <c r="M12" i="11" s="1"/>
  <c r="P146" i="11"/>
  <c r="R31" i="11"/>
  <c r="R246" i="11"/>
  <c r="R237" i="11"/>
  <c r="R219" i="11"/>
  <c r="R204" i="11"/>
  <c r="M252" i="11"/>
  <c r="M254" i="11"/>
  <c r="R167" i="11"/>
  <c r="R151" i="11"/>
  <c r="R135" i="11"/>
  <c r="R124" i="11"/>
  <c r="R87" i="11"/>
  <c r="R253" i="11"/>
  <c r="N629" i="8"/>
  <c r="L632" i="8"/>
  <c r="H58" i="8"/>
  <c r="N624" i="8"/>
  <c r="N613" i="8"/>
  <c r="N584" i="8"/>
  <c r="N608" i="8"/>
  <c r="N597" i="8"/>
  <c r="L578" i="8"/>
  <c r="H62" i="8"/>
  <c r="O632" i="8"/>
  <c r="N364" i="8"/>
  <c r="L416" i="8"/>
  <c r="P632" i="8"/>
  <c r="H57" i="8"/>
  <c r="O362" i="8"/>
  <c r="N630" i="8"/>
  <c r="N554" i="8"/>
  <c r="N541" i="8"/>
  <c r="N518" i="8"/>
  <c r="N507" i="8"/>
  <c r="N489" i="8"/>
  <c r="N478" i="8"/>
  <c r="N453" i="8"/>
  <c r="J470" i="8"/>
  <c r="N418" i="8"/>
  <c r="N393" i="8"/>
  <c r="N349" i="8"/>
  <c r="N292" i="8"/>
  <c r="N167" i="8"/>
  <c r="H27" i="8"/>
  <c r="N122" i="8"/>
  <c r="N98" i="8"/>
  <c r="L146" i="8"/>
  <c r="N146" i="8" s="1"/>
  <c r="N76" i="8"/>
  <c r="L91" i="8"/>
  <c r="L9" i="8" s="1"/>
  <c r="L470" i="8"/>
  <c r="N576" i="8"/>
  <c r="N545" i="8"/>
  <c r="N491" i="8"/>
  <c r="N469" i="8"/>
  <c r="N461" i="8"/>
  <c r="N455" i="8"/>
  <c r="N426" i="8"/>
  <c r="H470" i="8"/>
  <c r="J17" i="8"/>
  <c r="N17" i="8" s="1"/>
  <c r="N414" i="8"/>
  <c r="N395" i="8"/>
  <c r="N382" i="8"/>
  <c r="L362" i="8"/>
  <c r="N351" i="8"/>
  <c r="N323" i="8"/>
  <c r="N285" i="8"/>
  <c r="N187" i="8"/>
  <c r="N176" i="8"/>
  <c r="N530" i="8"/>
  <c r="J578" i="8"/>
  <c r="N473" i="8"/>
  <c r="J524" i="8"/>
  <c r="N329" i="8"/>
  <c r="N318" i="8"/>
  <c r="N306" i="8"/>
  <c r="L308" i="8"/>
  <c r="H254" i="8"/>
  <c r="N196" i="8"/>
  <c r="J36" i="8"/>
  <c r="N36" i="8" s="1"/>
  <c r="N523" i="8"/>
  <c r="N570" i="8"/>
  <c r="N553" i="8"/>
  <c r="N515" i="8"/>
  <c r="N497" i="8"/>
  <c r="N486" i="8"/>
  <c r="N475" i="8"/>
  <c r="N442" i="8"/>
  <c r="J416" i="8"/>
  <c r="N403" i="8"/>
  <c r="N390" i="8"/>
  <c r="N371" i="8"/>
  <c r="N359" i="8"/>
  <c r="N346" i="8"/>
  <c r="J308" i="8"/>
  <c r="N256" i="8"/>
  <c r="N631" i="8"/>
  <c r="N581" i="8"/>
  <c r="H578" i="8"/>
  <c r="H524" i="8"/>
  <c r="N472" i="8"/>
  <c r="L524" i="8"/>
  <c r="H308" i="8"/>
  <c r="N12" i="8"/>
  <c r="N561" i="8"/>
  <c r="N529" i="8"/>
  <c r="N521" i="8"/>
  <c r="N510" i="8"/>
  <c r="N501" i="8"/>
  <c r="N481" i="8"/>
  <c r="N458" i="8"/>
  <c r="N429" i="8"/>
  <c r="N423" i="8"/>
  <c r="N411" i="8"/>
  <c r="N398" i="8"/>
  <c r="N379" i="8"/>
  <c r="N366" i="8"/>
  <c r="N360" i="8"/>
  <c r="N354" i="8"/>
  <c r="N339" i="8"/>
  <c r="N260" i="8"/>
  <c r="N224" i="8"/>
  <c r="N38" i="8"/>
  <c r="N546" i="8"/>
  <c r="N494" i="8"/>
  <c r="N483" i="8"/>
  <c r="N466" i="8"/>
  <c r="N431" i="8"/>
  <c r="N334" i="8"/>
  <c r="N313" i="8"/>
  <c r="J254" i="8"/>
  <c r="N20" i="8"/>
  <c r="N522" i="8"/>
  <c r="N35" i="8"/>
  <c r="N415" i="8"/>
  <c r="J362" i="8"/>
  <c r="N16" i="8"/>
  <c r="N15" i="8"/>
  <c r="N272" i="8"/>
  <c r="J14" i="8"/>
  <c r="N14" i="8" s="1"/>
  <c r="N252" i="8"/>
  <c r="N239" i="8"/>
  <c r="N228" i="8"/>
  <c r="N221" i="8"/>
  <c r="N219" i="8"/>
  <c r="L200" i="8"/>
  <c r="N193" i="8"/>
  <c r="N191" i="8"/>
  <c r="N119" i="8"/>
  <c r="N95" i="8"/>
  <c r="N335" i="8"/>
  <c r="N319" i="8"/>
  <c r="N295" i="8"/>
  <c r="P146" i="8"/>
  <c r="N468" i="8"/>
  <c r="N34" i="8"/>
  <c r="N361" i="8"/>
  <c r="N307" i="8"/>
  <c r="N263" i="8"/>
  <c r="N259" i="8"/>
  <c r="N223" i="8"/>
  <c r="N212" i="8"/>
  <c r="N205" i="8"/>
  <c r="N203" i="8"/>
  <c r="N195" i="8"/>
  <c r="N184" i="8"/>
  <c r="N177" i="8"/>
  <c r="N175" i="8"/>
  <c r="H200" i="8"/>
  <c r="L44" i="8"/>
  <c r="N111" i="8"/>
  <c r="N90" i="8"/>
  <c r="N331" i="8"/>
  <c r="N315" i="8"/>
  <c r="N291" i="8"/>
  <c r="N229" i="8"/>
  <c r="N37" i="8"/>
  <c r="N18" i="8"/>
  <c r="N33" i="8"/>
  <c r="N32" i="8"/>
  <c r="N287" i="8"/>
  <c r="N283" i="8"/>
  <c r="N279" i="8"/>
  <c r="N275" i="8"/>
  <c r="N207" i="8"/>
  <c r="N202" i="8"/>
  <c r="L254" i="8"/>
  <c r="N179" i="8"/>
  <c r="N168" i="8"/>
  <c r="N161" i="8"/>
  <c r="N159" i="8"/>
  <c r="H44" i="8"/>
  <c r="N140" i="8"/>
  <c r="N123" i="8"/>
  <c r="N106" i="8"/>
  <c r="N82" i="8"/>
  <c r="J31" i="8"/>
  <c r="N31" i="8" s="1"/>
  <c r="N253" i="8"/>
  <c r="N220" i="8"/>
  <c r="N198" i="8"/>
  <c r="L13" i="8"/>
  <c r="N13" i="8" s="1"/>
  <c r="N192" i="8"/>
  <c r="J200" i="8"/>
  <c r="N144" i="8"/>
  <c r="J29" i="8"/>
  <c r="G27" i="11" l="1"/>
  <c r="F6" i="12"/>
  <c r="E6" i="12"/>
  <c r="D7" i="12"/>
  <c r="F7" i="12" s="1"/>
  <c r="B21" i="12"/>
  <c r="E8" i="12"/>
  <c r="L8" i="12" s="1"/>
  <c r="G62" i="11"/>
  <c r="M44" i="11"/>
  <c r="M50" i="11" s="1"/>
  <c r="S470" i="11"/>
  <c r="N9" i="8"/>
  <c r="G44" i="11"/>
  <c r="G50" i="11" s="1"/>
  <c r="S416" i="11"/>
  <c r="T632" i="11"/>
  <c r="S578" i="11"/>
  <c r="N632" i="8"/>
  <c r="M27" i="11"/>
  <c r="N91" i="8"/>
  <c r="O146" i="8"/>
  <c r="J62" i="8"/>
  <c r="J27" i="8"/>
  <c r="L27" i="8"/>
  <c r="L50" i="8" s="1"/>
  <c r="T524" i="11"/>
  <c r="H50" i="8"/>
  <c r="J14" i="11"/>
  <c r="R14" i="11" s="1"/>
  <c r="R252" i="11"/>
  <c r="R91" i="11"/>
  <c r="R146" i="11"/>
  <c r="T146" i="11"/>
  <c r="J53" i="11"/>
  <c r="R200" i="11"/>
  <c r="T200" i="11"/>
  <c r="J54" i="11"/>
  <c r="T578" i="11"/>
  <c r="J61" i="11"/>
  <c r="R578" i="11"/>
  <c r="M61" i="11"/>
  <c r="U578" i="11"/>
  <c r="M57" i="11"/>
  <c r="U362" i="11"/>
  <c r="J12" i="11"/>
  <c r="R144" i="11"/>
  <c r="S362" i="11"/>
  <c r="G57" i="11"/>
  <c r="M56" i="11"/>
  <c r="U308" i="11"/>
  <c r="M60" i="11"/>
  <c r="U524" i="11"/>
  <c r="S254" i="11"/>
  <c r="G55" i="11"/>
  <c r="M59" i="11"/>
  <c r="U470" i="11"/>
  <c r="M58" i="11"/>
  <c r="U416" i="11"/>
  <c r="R198" i="11"/>
  <c r="J13" i="11"/>
  <c r="R13" i="11" s="1"/>
  <c r="S146" i="11"/>
  <c r="G53" i="11"/>
  <c r="S200" i="11"/>
  <c r="G54" i="11"/>
  <c r="T362" i="11"/>
  <c r="J57" i="11"/>
  <c r="R362" i="11"/>
  <c r="G60" i="11"/>
  <c r="S524" i="11"/>
  <c r="J58" i="11"/>
  <c r="R416" i="11"/>
  <c r="T416" i="11"/>
  <c r="R308" i="11"/>
  <c r="J56" i="11"/>
  <c r="T308" i="11"/>
  <c r="R145" i="11"/>
  <c r="J29" i="11"/>
  <c r="R524" i="11"/>
  <c r="G56" i="11"/>
  <c r="S308" i="11"/>
  <c r="R199" i="11"/>
  <c r="J30" i="11"/>
  <c r="R30" i="11" s="1"/>
  <c r="U200" i="11"/>
  <c r="M54" i="11"/>
  <c r="M55" i="11"/>
  <c r="U254" i="11"/>
  <c r="T470" i="11"/>
  <c r="J59" i="11"/>
  <c r="R470" i="11"/>
  <c r="M62" i="11"/>
  <c r="U632" i="11"/>
  <c r="R632" i="11"/>
  <c r="M53" i="11"/>
  <c r="U146" i="11"/>
  <c r="T254" i="11"/>
  <c r="J55" i="11"/>
  <c r="R254" i="11"/>
  <c r="R62" i="11"/>
  <c r="J60" i="8"/>
  <c r="N524" i="8"/>
  <c r="P524" i="8"/>
  <c r="J57" i="8"/>
  <c r="P362" i="8"/>
  <c r="N362" i="8"/>
  <c r="J58" i="8"/>
  <c r="N416" i="8"/>
  <c r="P416" i="8"/>
  <c r="H59" i="8"/>
  <c r="O470" i="8"/>
  <c r="H56" i="8"/>
  <c r="O308" i="8"/>
  <c r="J56" i="8"/>
  <c r="P308" i="8"/>
  <c r="N308" i="8"/>
  <c r="L58" i="8"/>
  <c r="Q416" i="8"/>
  <c r="O200" i="8"/>
  <c r="H54" i="8"/>
  <c r="L60" i="8"/>
  <c r="Q524" i="8"/>
  <c r="J61" i="8"/>
  <c r="N578" i="8"/>
  <c r="P578" i="8"/>
  <c r="L57" i="8"/>
  <c r="Q362" i="8"/>
  <c r="L53" i="8"/>
  <c r="Q146" i="8"/>
  <c r="L55" i="8"/>
  <c r="Q254" i="8"/>
  <c r="J44" i="8"/>
  <c r="N44" i="8" s="1"/>
  <c r="N29" i="8"/>
  <c r="O254" i="8"/>
  <c r="H55" i="8"/>
  <c r="J59" i="8"/>
  <c r="N470" i="8"/>
  <c r="P470" i="8"/>
  <c r="N200" i="8"/>
  <c r="P200" i="8"/>
  <c r="J54" i="8"/>
  <c r="L59" i="8"/>
  <c r="Q470" i="8"/>
  <c r="J55" i="8"/>
  <c r="N254" i="8"/>
  <c r="P254" i="8"/>
  <c r="H60" i="8"/>
  <c r="O524" i="8"/>
  <c r="L56" i="8"/>
  <c r="Q308" i="8"/>
  <c r="Q200" i="8"/>
  <c r="L54" i="8"/>
  <c r="H61" i="8"/>
  <c r="O578" i="8"/>
  <c r="L61" i="8"/>
  <c r="Q578" i="8"/>
  <c r="L62" i="8"/>
  <c r="N62" i="8" s="1"/>
  <c r="Q632" i="8"/>
  <c r="E7" i="12" l="1"/>
  <c r="L7" i="12" s="1"/>
  <c r="N27" i="8"/>
  <c r="R58" i="11"/>
  <c r="N54" i="8"/>
  <c r="R55" i="11"/>
  <c r="N57" i="8"/>
  <c r="R54" i="11"/>
  <c r="R53" i="11"/>
  <c r="J68" i="11"/>
  <c r="R59" i="11"/>
  <c r="G68" i="11"/>
  <c r="R61" i="11"/>
  <c r="M68" i="11"/>
  <c r="J44" i="11"/>
  <c r="R44" i="11" s="1"/>
  <c r="R29" i="11"/>
  <c r="R9" i="11"/>
  <c r="R12" i="11"/>
  <c r="J27" i="11"/>
  <c r="R27" i="11" s="1"/>
  <c r="R60" i="11"/>
  <c r="R56" i="11"/>
  <c r="R57" i="11"/>
  <c r="L68" i="8"/>
  <c r="H68" i="8"/>
  <c r="J68" i="8"/>
  <c r="N53" i="8"/>
  <c r="N61" i="8"/>
  <c r="N58" i="8"/>
  <c r="N60" i="8"/>
  <c r="N55" i="8"/>
  <c r="N59" i="8"/>
  <c r="N56" i="8"/>
  <c r="J50" i="8"/>
  <c r="N50" i="8" s="1"/>
  <c r="R68" i="11" l="1"/>
  <c r="J50" i="11"/>
  <c r="R50" i="11" s="1"/>
  <c r="N6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小数点2位まで入力</t>
        </r>
      </text>
    </comment>
    <comment ref="E14" authorId="0" shapeId="0" xr:uid="{00000000-0006-0000-0000-000002000000}">
      <text>
        <r>
          <rPr>
            <sz val="9"/>
            <color indexed="10"/>
            <rFont val="MS P ゴシック"/>
            <family val="3"/>
            <charset val="128"/>
          </rPr>
          <t>マイナスの値で入力</t>
        </r>
      </text>
    </comment>
    <comment ref="E15" authorId="0" shapeId="0" xr:uid="{00000000-0006-0000-0000-000003000000}">
      <text>
        <r>
          <rPr>
            <sz val="9"/>
            <color indexed="10"/>
            <rFont val="ＭＳ Ｐゴシック"/>
            <family val="3"/>
            <charset val="128"/>
          </rPr>
          <t>マイナスの値で入力</t>
        </r>
      </text>
    </comment>
    <comment ref="H19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ZEB化達成度
50％以上　</t>
        </r>
        <r>
          <rPr>
            <i/>
            <sz val="9"/>
            <color indexed="81"/>
            <rFont val="MS P ゴシック"/>
            <family val="3"/>
            <charset val="128"/>
          </rPr>
          <t>ZEB Ready</t>
        </r>
        <r>
          <rPr>
            <sz val="9"/>
            <color indexed="81"/>
            <rFont val="MS P ゴシック"/>
            <family val="3"/>
            <charset val="128"/>
          </rPr>
          <t xml:space="preserve">
75％以上 </t>
        </r>
        <r>
          <rPr>
            <i/>
            <sz val="9"/>
            <color indexed="81"/>
            <rFont val="MS P ゴシック"/>
            <family val="3"/>
            <charset val="128"/>
          </rPr>
          <t>Nearly ZEB</t>
        </r>
        <r>
          <rPr>
            <sz val="9"/>
            <color indexed="81"/>
            <rFont val="MS P ゴシック"/>
            <family val="3"/>
            <charset val="128"/>
          </rPr>
          <t xml:space="preserve">
100％以上　『</t>
        </r>
        <r>
          <rPr>
            <i/>
            <sz val="9"/>
            <color indexed="81"/>
            <rFont val="MS P ゴシック"/>
            <family val="3"/>
            <charset val="128"/>
          </rPr>
          <t>ZEB』</t>
        </r>
      </text>
    </comment>
    <comment ref="H20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本事業の要件
（50.0%以上）</t>
        </r>
      </text>
    </comment>
    <comment ref="A24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設備名を記入</t>
        </r>
      </text>
    </comment>
    <comment ref="C24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E24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マイナスの値で入力
太陽光にない場合は記入しない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7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50.0%以上必要</t>
        </r>
      </text>
    </comment>
    <comment ref="E8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ZEB化達成度
50％以上　</t>
        </r>
        <r>
          <rPr>
            <i/>
            <sz val="9"/>
            <color indexed="81"/>
            <rFont val="MS P ゴシック"/>
            <family val="3"/>
            <charset val="128"/>
          </rPr>
          <t>ZEB Ready</t>
        </r>
        <r>
          <rPr>
            <sz val="9"/>
            <color indexed="81"/>
            <rFont val="MS P ゴシック"/>
            <family val="3"/>
            <charset val="128"/>
          </rPr>
          <t xml:space="preserve">
75％以上 </t>
        </r>
        <r>
          <rPr>
            <i/>
            <sz val="9"/>
            <color indexed="81"/>
            <rFont val="MS P ゴシック"/>
            <family val="3"/>
            <charset val="128"/>
          </rPr>
          <t>Nearly ZEB</t>
        </r>
        <r>
          <rPr>
            <sz val="9"/>
            <color indexed="81"/>
            <rFont val="MS P ゴシック"/>
            <family val="3"/>
            <charset val="128"/>
          </rPr>
          <t xml:space="preserve">
100％以上　</t>
        </r>
        <r>
          <rPr>
            <i/>
            <sz val="9"/>
            <color indexed="81"/>
            <rFont val="MS P ゴシック"/>
            <family val="3"/>
            <charset val="128"/>
          </rPr>
          <t>『ZEB』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8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入力ミスがあると
「入力ミス」と表示される</t>
        </r>
      </text>
    </comment>
    <comment ref="N75" authorId="0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>入力ミスがあると
「入力ミス」と表示される</t>
        </r>
      </text>
    </comment>
    <comment ref="A76" authorId="0" shapeId="0" xr:uid="{00000000-0006-0000-0600-000003000000}">
      <text>
        <r>
          <rPr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O144" authorId="0" shapeId="0" xr:uid="{00000000-0006-0000-0600-000004000000}">
      <text>
        <r>
          <rPr>
            <sz val="9"/>
            <color indexed="81"/>
            <rFont val="ＭＳ Ｐゴシック"/>
            <family val="3"/>
            <charset val="128"/>
          </rPr>
          <t>経費区分の入力もしくは小計・合計欄に問題があると
「入力ミス」と表示される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8" authorId="0" shapeId="0" xr:uid="{00000000-0006-0000-0900-000001000000}">
      <text>
        <r>
          <rPr>
            <sz val="9"/>
            <color indexed="81"/>
            <rFont val="ＭＳ Ｐゴシック"/>
            <family val="3"/>
            <charset val="128"/>
          </rPr>
          <t>入力ミスがあると
「入力ミス」と表示される</t>
        </r>
      </text>
    </comment>
    <comment ref="R75" authorId="0" shapeId="0" xr:uid="{00000000-0006-0000-0900-000002000000}">
      <text>
        <r>
          <rPr>
            <sz val="9"/>
            <color indexed="81"/>
            <rFont val="ＭＳ Ｐゴシック"/>
            <family val="3"/>
            <charset val="128"/>
          </rPr>
          <t>入力ミスがあると
「入力ミス」と表示される</t>
        </r>
      </text>
    </comment>
    <comment ref="A76" authorId="0" shapeId="0" xr:uid="{00000000-0006-0000-0900-000003000000}">
      <text>
        <r>
          <rPr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S144" authorId="0" shapeId="0" xr:uid="{00000000-0006-0000-0900-000004000000}">
      <text>
        <r>
          <rPr>
            <sz val="9"/>
            <color indexed="81"/>
            <rFont val="ＭＳ Ｐゴシック"/>
            <family val="3"/>
            <charset val="128"/>
          </rPr>
          <t>経費区分の入力もしくは小計・合計欄に問題があると
「入力ミス」と表示される</t>
        </r>
      </text>
    </comment>
  </commentList>
</comments>
</file>

<file path=xl/sharedStrings.xml><?xml version="1.0" encoding="utf-8"?>
<sst xmlns="http://schemas.openxmlformats.org/spreadsheetml/2006/main" count="1495" uniqueCount="363">
  <si>
    <t>数量</t>
    <rPh sb="0" eb="2">
      <t>スウリョウ</t>
    </rPh>
    <phoneticPr fontId="5"/>
  </si>
  <si>
    <t>エネルギー創出量
（GJ/年）（Ｋ）</t>
    <rPh sb="5" eb="7">
      <t>ソウシュツ</t>
    </rPh>
    <rPh sb="7" eb="8">
      <t>リョウ</t>
    </rPh>
    <phoneticPr fontId="4"/>
  </si>
  <si>
    <t>再生可能エネルギーの利用（有・無）</t>
    <rPh sb="0" eb="2">
      <t>サイセイ</t>
    </rPh>
    <rPh sb="2" eb="4">
      <t>カノウ</t>
    </rPh>
    <rPh sb="10" eb="12">
      <t>リヨウ</t>
    </rPh>
    <rPh sb="13" eb="14">
      <t>アリ</t>
    </rPh>
    <rPh sb="15" eb="16">
      <t>ナシ</t>
    </rPh>
    <phoneticPr fontId="4"/>
  </si>
  <si>
    <t>設備小計+コージェネ</t>
    <phoneticPr fontId="4"/>
  </si>
  <si>
    <t>(Ｊ)</t>
    <phoneticPr fontId="4"/>
  </si>
  <si>
    <t>(Ｉ)</t>
    <phoneticPr fontId="4"/>
  </si>
  <si>
    <r>
      <t>合計（設備小計＋コージェネE</t>
    </r>
    <r>
      <rPr>
        <vertAlign val="subscript"/>
        <sz val="8"/>
        <color theme="1"/>
        <rFont val="ＭＳ 明朝"/>
        <family val="1"/>
        <charset val="128"/>
      </rPr>
      <t>S</t>
    </r>
    <r>
      <rPr>
        <sz val="8"/>
        <color theme="1"/>
        <rFont val="ＭＳ 明朝"/>
        <family val="1"/>
        <charset val="128"/>
      </rPr>
      <t>）</t>
    </r>
    <rPh sb="3" eb="5">
      <t>セツビ</t>
    </rPh>
    <rPh sb="5" eb="7">
      <t>ショウケイ</t>
    </rPh>
    <phoneticPr fontId="4"/>
  </si>
  <si>
    <t>設備小計+太陽光・コージェネ</t>
    <rPh sb="5" eb="8">
      <t>タイヨウコウ</t>
    </rPh>
    <phoneticPr fontId="4"/>
  </si>
  <si>
    <t>(Ｈ)</t>
    <phoneticPr fontId="4"/>
  </si>
  <si>
    <t>(Ｇ)</t>
    <phoneticPr fontId="4"/>
  </si>
  <si>
    <t>合計（設備小計＋エネルギー
利用効率化設備小計）</t>
    <rPh sb="3" eb="5">
      <t>セツビ</t>
    </rPh>
    <rPh sb="5" eb="7">
      <t>ショウケイ</t>
    </rPh>
    <rPh sb="14" eb="21">
      <t>リヨウコウリツカセツビ</t>
    </rPh>
    <rPh sb="21" eb="23">
      <t>ショウケイ</t>
    </rPh>
    <phoneticPr fontId="4"/>
  </si>
  <si>
    <t>設備小計＋その他+太陽光+コージェネ</t>
    <rPh sb="7" eb="8">
      <t>タ</t>
    </rPh>
    <rPh sb="9" eb="12">
      <t>タイヨウコウ</t>
    </rPh>
    <phoneticPr fontId="4"/>
  </si>
  <si>
    <t>(Ｆ)</t>
  </si>
  <si>
    <t>(Ｅ)</t>
  </si>
  <si>
    <t>合計（設備小計＋エネルギー
利用効率化設備小計＋その他）</t>
    <rPh sb="3" eb="5">
      <t>セツビ</t>
    </rPh>
    <rPh sb="5" eb="7">
      <t>ショウケイ</t>
    </rPh>
    <rPh sb="14" eb="21">
      <t>リヨウコウリツカセツビ</t>
    </rPh>
    <rPh sb="21" eb="23">
      <t>ショウケイ</t>
    </rPh>
    <rPh sb="26" eb="27">
      <t>タ</t>
    </rPh>
    <phoneticPr fontId="4"/>
  </si>
  <si>
    <t>-</t>
    <phoneticPr fontId="4"/>
  </si>
  <si>
    <r>
      <t>Ｅ</t>
    </r>
    <r>
      <rPr>
        <vertAlign val="subscript"/>
        <sz val="9"/>
        <color theme="1"/>
        <rFont val="ＭＳ 明朝"/>
        <family val="1"/>
        <charset val="128"/>
      </rPr>
      <t>M</t>
    </r>
  </si>
  <si>
    <t>その他</t>
    <phoneticPr fontId="4"/>
  </si>
  <si>
    <t>(Ｄ)</t>
  </si>
  <si>
    <t>(Ｃ)</t>
  </si>
  <si>
    <t>－</t>
    <phoneticPr fontId="4"/>
  </si>
  <si>
    <t>エネルギー利用効率化設備小計</t>
    <rPh sb="5" eb="7">
      <t>リヨウ</t>
    </rPh>
    <rPh sb="7" eb="10">
      <t>コウリツカ</t>
    </rPh>
    <rPh sb="10" eb="12">
      <t>セツビ</t>
    </rPh>
    <phoneticPr fontId="4"/>
  </si>
  <si>
    <r>
      <t>Ｅ</t>
    </r>
    <r>
      <rPr>
        <vertAlign val="subscript"/>
        <sz val="9"/>
        <color theme="1"/>
        <rFont val="ＭＳ 明朝"/>
        <family val="1"/>
        <charset val="128"/>
      </rPr>
      <t>S</t>
    </r>
  </si>
  <si>
    <t>－</t>
  </si>
  <si>
    <t>コージェネ</t>
  </si>
  <si>
    <t>PV</t>
    <phoneticPr fontId="4"/>
  </si>
  <si>
    <t>太陽光発電</t>
  </si>
  <si>
    <t>エネルギー
利用効率化</t>
    <phoneticPr fontId="4"/>
  </si>
  <si>
    <t>(Ｂ)</t>
  </si>
  <si>
    <t>(Ａ)</t>
  </si>
  <si>
    <t>設備小計</t>
    <rPh sb="0" eb="2">
      <t>セツビ</t>
    </rPh>
    <phoneticPr fontId="4"/>
  </si>
  <si>
    <r>
      <t>Ｅ</t>
    </r>
    <r>
      <rPr>
        <vertAlign val="subscript"/>
        <sz val="9"/>
        <color theme="1"/>
        <rFont val="ＭＳ 明朝"/>
        <family val="1"/>
        <charset val="128"/>
      </rPr>
      <t>EV</t>
    </r>
  </si>
  <si>
    <r>
      <t>Ｅ</t>
    </r>
    <r>
      <rPr>
        <vertAlign val="subscript"/>
        <sz val="9"/>
        <color theme="1"/>
        <rFont val="ＭＳ 明朝"/>
        <family val="1"/>
        <charset val="128"/>
      </rPr>
      <t>SEV</t>
    </r>
  </si>
  <si>
    <t>昇降機</t>
  </si>
  <si>
    <r>
      <t>Ｅ</t>
    </r>
    <r>
      <rPr>
        <vertAlign val="subscript"/>
        <sz val="9"/>
        <color theme="1"/>
        <rFont val="ＭＳ 明朝"/>
        <family val="1"/>
        <charset val="128"/>
      </rPr>
      <t>W</t>
    </r>
  </si>
  <si>
    <r>
      <t>Ｅ</t>
    </r>
    <r>
      <rPr>
        <vertAlign val="subscript"/>
        <sz val="9"/>
        <color theme="1"/>
        <rFont val="ＭＳ 明朝"/>
        <family val="1"/>
        <charset val="128"/>
      </rPr>
      <t>SW</t>
    </r>
  </si>
  <si>
    <t>給湯</t>
  </si>
  <si>
    <t>BEI=設計一次エネルギー消費量/基準一次エネルギー消費量</t>
    <phoneticPr fontId="4"/>
  </si>
  <si>
    <r>
      <t>Ｅ</t>
    </r>
    <r>
      <rPr>
        <vertAlign val="subscript"/>
        <sz val="9"/>
        <color theme="1"/>
        <rFont val="ＭＳ 明朝"/>
        <family val="1"/>
        <charset val="128"/>
      </rPr>
      <t>L</t>
    </r>
  </si>
  <si>
    <r>
      <t>Ｅ</t>
    </r>
    <r>
      <rPr>
        <vertAlign val="subscript"/>
        <sz val="9"/>
        <color theme="1"/>
        <rFont val="ＭＳ 明朝"/>
        <family val="1"/>
        <charset val="128"/>
      </rPr>
      <t>SL</t>
    </r>
  </si>
  <si>
    <t>照明</t>
  </si>
  <si>
    <t>削減率(％)=（削減量/基準一次エネルギー消費量）×100</t>
    <rPh sb="12" eb="14">
      <t>キジュン</t>
    </rPh>
    <phoneticPr fontId="4"/>
  </si>
  <si>
    <r>
      <t>Ｅ</t>
    </r>
    <r>
      <rPr>
        <vertAlign val="subscript"/>
        <sz val="9"/>
        <color theme="1"/>
        <rFont val="ＭＳ 明朝"/>
        <family val="1"/>
        <charset val="128"/>
      </rPr>
      <t>V</t>
    </r>
  </si>
  <si>
    <r>
      <t>Ｅ</t>
    </r>
    <r>
      <rPr>
        <vertAlign val="subscript"/>
        <sz val="9"/>
        <color theme="1"/>
        <rFont val="ＭＳ 明朝"/>
        <family val="1"/>
        <charset val="128"/>
      </rPr>
      <t>SV</t>
    </r>
  </si>
  <si>
    <t>換気</t>
  </si>
  <si>
    <t>削減量(GＪ/年)=基準一次エネルギー消費量-設計一次エネルギー消費量</t>
    <phoneticPr fontId="4"/>
  </si>
  <si>
    <r>
      <t>Ｅ</t>
    </r>
    <r>
      <rPr>
        <vertAlign val="subscript"/>
        <sz val="9"/>
        <color theme="1"/>
        <rFont val="ＭＳ 明朝"/>
        <family val="1"/>
        <charset val="128"/>
      </rPr>
      <t>AC</t>
    </r>
  </si>
  <si>
    <r>
      <t>Ｅ</t>
    </r>
    <r>
      <rPr>
        <vertAlign val="subscript"/>
        <sz val="9"/>
        <color theme="1"/>
        <rFont val="ＭＳ 明朝"/>
        <family val="1"/>
        <charset val="128"/>
      </rPr>
      <t>SAC</t>
    </r>
  </si>
  <si>
    <t>空調</t>
  </si>
  <si>
    <t>％</t>
    <phoneticPr fontId="4"/>
  </si>
  <si>
    <t>GJ/年</t>
    <phoneticPr fontId="4"/>
  </si>
  <si>
    <t>設計/基準</t>
    <phoneticPr fontId="4"/>
  </si>
  <si>
    <t>BEI</t>
    <phoneticPr fontId="4"/>
  </si>
  <si>
    <t>削減率</t>
    <rPh sb="0" eb="3">
      <t>サクゲンリツ</t>
    </rPh>
    <phoneticPr fontId="4"/>
  </si>
  <si>
    <t>削減量</t>
    <rPh sb="0" eb="3">
      <t>サクゲンリョウ</t>
    </rPh>
    <phoneticPr fontId="4"/>
  </si>
  <si>
    <t>設計一次エネルギー
消費量</t>
    <rPh sb="0" eb="2">
      <t>セッケイ</t>
    </rPh>
    <phoneticPr fontId="4"/>
  </si>
  <si>
    <t>基準一次エネルギー
消費量</t>
    <rPh sb="0" eb="2">
      <t>キジュン</t>
    </rPh>
    <phoneticPr fontId="4"/>
  </si>
  <si>
    <t>設備用途区分</t>
  </si>
  <si>
    <t>省エネルギー計算書</t>
    <phoneticPr fontId="4"/>
  </si>
  <si>
    <t>-</t>
    <phoneticPr fontId="5"/>
  </si>
  <si>
    <t>-</t>
  </si>
  <si>
    <t>-</t>
    <phoneticPr fontId="5"/>
  </si>
  <si>
    <t>合計</t>
    <phoneticPr fontId="5"/>
  </si>
  <si>
    <t>項目　</t>
    <phoneticPr fontId="5"/>
  </si>
  <si>
    <t>補助対象外経費</t>
  </si>
  <si>
    <t>補助対象経費</t>
    <phoneticPr fontId="5"/>
  </si>
  <si>
    <t>補助事業に要する経費</t>
  </si>
  <si>
    <t>-</t>
    <phoneticPr fontId="5"/>
  </si>
  <si>
    <t>小計</t>
    <phoneticPr fontId="5"/>
  </si>
  <si>
    <t>工事費　</t>
    <phoneticPr fontId="5"/>
  </si>
  <si>
    <t>ﾁｪｯｸ機能</t>
    <rPh sb="4" eb="6">
      <t>キノウ</t>
    </rPh>
    <phoneticPr fontId="5"/>
  </si>
  <si>
    <t>小計</t>
    <phoneticPr fontId="5"/>
  </si>
  <si>
    <t>設備費　</t>
    <phoneticPr fontId="5"/>
  </si>
  <si>
    <t>型式</t>
    <phoneticPr fontId="5"/>
  </si>
  <si>
    <t>合計</t>
    <phoneticPr fontId="5"/>
  </si>
  <si>
    <t>項目　</t>
    <phoneticPr fontId="5"/>
  </si>
  <si>
    <t>補助対象経費</t>
    <phoneticPr fontId="5"/>
  </si>
  <si>
    <t>工事費　</t>
    <phoneticPr fontId="5"/>
  </si>
  <si>
    <t>型式</t>
  </si>
  <si>
    <t>合計</t>
  </si>
  <si>
    <t>項目　</t>
  </si>
  <si>
    <t>小計</t>
  </si>
  <si>
    <t>工事費　</t>
  </si>
  <si>
    <t>設備費　</t>
  </si>
  <si>
    <t>　　　</t>
    <phoneticPr fontId="5"/>
  </si>
  <si>
    <t>不要な行は削除して構わない。（「小計」以上の空白の行）</t>
  </si>
  <si>
    <t>追加した行には、ご自身で計算式を入力してください。</t>
    <rPh sb="0" eb="2">
      <t>ツイカ</t>
    </rPh>
    <rPh sb="4" eb="5">
      <t>ギョウ</t>
    </rPh>
    <rPh sb="9" eb="11">
      <t>ジシン</t>
    </rPh>
    <rPh sb="12" eb="15">
      <t>ケイサンシキ</t>
    </rPh>
    <rPh sb="16" eb="18">
      <t>ニュウリョク</t>
    </rPh>
    <phoneticPr fontId="5"/>
  </si>
  <si>
    <t>行を追加する場合は、項目の先頭や最後ではなく、項目の中盤で行の追加をすること</t>
    <rPh sb="0" eb="1">
      <t>ギョウ</t>
    </rPh>
    <rPh sb="2" eb="4">
      <t>ツイカ</t>
    </rPh>
    <rPh sb="6" eb="8">
      <t>バアイ</t>
    </rPh>
    <rPh sb="10" eb="12">
      <t>コウモク</t>
    </rPh>
    <phoneticPr fontId="5"/>
  </si>
  <si>
    <t>Ⅱ．設備費　　Ⅲ．工事費</t>
    <phoneticPr fontId="5"/>
  </si>
  <si>
    <t>Ｃ列に、各詳細を記入</t>
    <rPh sb="1" eb="2">
      <t>レツ</t>
    </rPh>
    <rPh sb="4" eb="5">
      <t>カク</t>
    </rPh>
    <rPh sb="5" eb="7">
      <t>ショウサイ</t>
    </rPh>
    <rPh sb="8" eb="10">
      <t>キニュウ</t>
    </rPh>
    <phoneticPr fontId="5"/>
  </si>
  <si>
    <t>B列に、【概略予算書（全体）】で記入した番号・名称を記入</t>
    <rPh sb="1" eb="2">
      <t>レツ</t>
    </rPh>
    <rPh sb="16" eb="18">
      <t>キニュウ</t>
    </rPh>
    <rPh sb="20" eb="22">
      <t>バンゴウ</t>
    </rPh>
    <rPh sb="23" eb="25">
      <t>メイショウ</t>
    </rPh>
    <rPh sb="26" eb="28">
      <t>キニュウ</t>
    </rPh>
    <phoneticPr fontId="5"/>
  </si>
  <si>
    <t>Ⅱ．設備費　　Ⅲ．工事費1について</t>
    <phoneticPr fontId="4"/>
  </si>
  <si>
    <t>Ⅰ．設計費</t>
    <rPh sb="2" eb="4">
      <t>セッケイ</t>
    </rPh>
    <rPh sb="4" eb="5">
      <t>ヒ</t>
    </rPh>
    <phoneticPr fontId="5"/>
  </si>
  <si>
    <t>必ず経費区分は入力してください。</t>
    <rPh sb="0" eb="1">
      <t>カナラ</t>
    </rPh>
    <rPh sb="2" eb="4">
      <t>ケイヒ</t>
    </rPh>
    <rPh sb="4" eb="6">
      <t>クブン</t>
    </rPh>
    <rPh sb="7" eb="9">
      <t>ニュウリョク</t>
    </rPh>
    <phoneticPr fontId="4"/>
  </si>
  <si>
    <t>金額</t>
    <rPh sb="0" eb="2">
      <t>キンガク</t>
    </rPh>
    <phoneticPr fontId="5"/>
  </si>
  <si>
    <t>【全体の内訳】</t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</si>
  <si>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5"/>
  </si>
  <si>
    <t>補助対象経費</t>
    <rPh sb="0" eb="2">
      <t>ホジョ</t>
    </rPh>
    <rPh sb="2" eb="4">
      <t>タイショウ</t>
    </rPh>
    <rPh sb="4" eb="6">
      <t>ケイヒ</t>
    </rPh>
    <phoneticPr fontId="5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</si>
  <si>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5"/>
  </si>
  <si>
    <t>単価</t>
    <rPh sb="0" eb="2">
      <t>タンカ</t>
    </rPh>
    <phoneticPr fontId="5"/>
  </si>
  <si>
    <t>型式</t>
    <rPh sb="0" eb="2">
      <t>カタシキ</t>
    </rPh>
    <phoneticPr fontId="5"/>
  </si>
  <si>
    <t>名称</t>
    <rPh sb="0" eb="2">
      <t>メイショウ</t>
    </rPh>
    <phoneticPr fontId="5"/>
  </si>
  <si>
    <t>備考</t>
  </si>
  <si>
    <t>応募申請時</t>
    <rPh sb="0" eb="2">
      <t>オウボ</t>
    </rPh>
    <rPh sb="2" eb="5">
      <t>シンセイジ</t>
    </rPh>
    <phoneticPr fontId="5"/>
  </si>
  <si>
    <t>単位</t>
    <rPh sb="0" eb="2">
      <t>タンイ</t>
    </rPh>
    <phoneticPr fontId="5"/>
  </si>
  <si>
    <t xml:space="preserve"> </t>
    <phoneticPr fontId="5"/>
  </si>
  <si>
    <t>経費
区分</t>
    <rPh sb="0" eb="2">
      <t>ケイヒ</t>
    </rPh>
    <rPh sb="3" eb="5">
      <t>クブン</t>
    </rPh>
    <phoneticPr fontId="5"/>
  </si>
  <si>
    <t>【全体の内訳】</t>
    <rPh sb="1" eb="3">
      <t>ゼンタイ</t>
    </rPh>
    <rPh sb="4" eb="6">
      <t>ウチワケ</t>
    </rPh>
    <phoneticPr fontId="4"/>
  </si>
  <si>
    <t>合計</t>
    <rPh sb="0" eb="2">
      <t>ゴウケイ</t>
    </rPh>
    <phoneticPr fontId="5"/>
  </si>
  <si>
    <t>設備・工事費　</t>
    <phoneticPr fontId="5"/>
  </si>
  <si>
    <t>設備・工事費（Ⅱ＋Ⅲ）</t>
    <rPh sb="0" eb="2">
      <t>セツビ</t>
    </rPh>
    <rPh sb="3" eb="6">
      <t>コウジヒ</t>
    </rPh>
    <phoneticPr fontId="5"/>
  </si>
  <si>
    <t>総合計</t>
    <rPh sb="0" eb="3">
      <t>ソウゴウケイ</t>
    </rPh>
    <phoneticPr fontId="5"/>
  </si>
  <si>
    <t>事務費を申請される方は行を追加してご記入ください。</t>
    <rPh sb="0" eb="3">
      <t>ジムヒ</t>
    </rPh>
    <rPh sb="4" eb="6">
      <t>シンセイ</t>
    </rPh>
    <rPh sb="9" eb="10">
      <t>カタ</t>
    </rPh>
    <rPh sb="11" eb="12">
      <t>ギョウ</t>
    </rPh>
    <rPh sb="13" eb="15">
      <t>ツイカ</t>
    </rPh>
    <rPh sb="18" eb="20">
      <t>キニュウ</t>
    </rPh>
    <phoneticPr fontId="4"/>
  </si>
  <si>
    <t>工事費　</t>
    <rPh sb="0" eb="3">
      <t>コウジヒ</t>
    </rPh>
    <phoneticPr fontId="5"/>
  </si>
  <si>
    <t>Ⅲ．工事費</t>
    <rPh sb="2" eb="5">
      <t>コウジヒ</t>
    </rPh>
    <phoneticPr fontId="5"/>
  </si>
  <si>
    <t>設備費　</t>
    <rPh sb="0" eb="2">
      <t>セツビ</t>
    </rPh>
    <phoneticPr fontId="5"/>
  </si>
  <si>
    <t>追加した行には、ご自身で計算式を入力してください。</t>
  </si>
  <si>
    <t>③【全体の内訳】のデータが【概略予算書（全体）】の数値に反映される。</t>
    <rPh sb="25" eb="27">
      <t>スウチ</t>
    </rPh>
    <rPh sb="28" eb="30">
      <t>ハンエイ</t>
    </rPh>
    <phoneticPr fontId="5"/>
  </si>
  <si>
    <t>②【全体の内訳】の入力を行なう。</t>
    <rPh sb="9" eb="11">
      <t>ニュウリョク</t>
    </rPh>
    <rPh sb="12" eb="13">
      <t>オコ</t>
    </rPh>
    <phoneticPr fontId="5"/>
  </si>
  <si>
    <t>Ⅱ．設備費</t>
    <rPh sb="2" eb="4">
      <t>セツビ</t>
    </rPh>
    <rPh sb="4" eb="5">
      <t>ヒ</t>
    </rPh>
    <phoneticPr fontId="5"/>
  </si>
  <si>
    <t>例）Ⅲ．工事費　4.○○の導入に、該当する金額が無くても「4.○○の導入」の行は削除しない。</t>
    <rPh sb="0" eb="1">
      <t>レイ</t>
    </rPh>
    <rPh sb="17" eb="19">
      <t>ガイトウ</t>
    </rPh>
    <rPh sb="21" eb="23">
      <t>キンガク</t>
    </rPh>
    <rPh sb="24" eb="25">
      <t>ナ</t>
    </rPh>
    <rPh sb="38" eb="39">
      <t>ギョウ</t>
    </rPh>
    <rPh sb="40" eb="42">
      <t>サクジョ</t>
    </rPh>
    <phoneticPr fontId="5"/>
  </si>
  <si>
    <t>Ⅰ．　　　設計費</t>
    <phoneticPr fontId="5"/>
  </si>
  <si>
    <t>金額が無い場合も、行は削除せず、「0」を入力する。</t>
    <rPh sb="20" eb="22">
      <t>ニュウリョク</t>
    </rPh>
    <phoneticPr fontId="5"/>
  </si>
  <si>
    <t>Ⅰ．設計費</t>
    <rPh sb="2" eb="4">
      <t>セッケイ</t>
    </rPh>
    <rPh sb="4" eb="5">
      <t>ヒ</t>
    </rPh>
    <phoneticPr fontId="4"/>
  </si>
  <si>
    <t>「Ⅱ．設備費」「Ⅲ．工事費」「Ⅱ＋Ⅲ．設備費＋工事費」の名称は、番号・名称を統一して記入。</t>
  </si>
  <si>
    <t>①【概略予算書（全体）】の名称欄を記入する。</t>
    <rPh sb="13" eb="15">
      <t>メイショウ</t>
    </rPh>
    <rPh sb="15" eb="16">
      <t>ラン</t>
    </rPh>
    <rPh sb="17" eb="19">
      <t>キニュウ</t>
    </rPh>
    <phoneticPr fontId="5"/>
  </si>
  <si>
    <t>単位</t>
    <phoneticPr fontId="5"/>
  </si>
  <si>
    <t xml:space="preserve"> </t>
    <phoneticPr fontId="5"/>
  </si>
  <si>
    <t>自動計算式を設定していますが、反映されない場合もあるので、 必ずご自身で計算の確認をしていただくようお願いします。</t>
    <rPh sb="0" eb="2">
      <t>ジドウ</t>
    </rPh>
    <phoneticPr fontId="4"/>
  </si>
  <si>
    <t>チェック機能がついていますが、全ての間違いに対応できるわけではないので、値はご自身で確認してください。</t>
    <rPh sb="4" eb="6">
      <t>キノウ</t>
    </rPh>
    <rPh sb="15" eb="16">
      <t>スベ</t>
    </rPh>
    <rPh sb="18" eb="20">
      <t>マチガ</t>
    </rPh>
    <rPh sb="22" eb="24">
      <t>タイオウ</t>
    </rPh>
    <rPh sb="36" eb="37">
      <t>アタイ</t>
    </rPh>
    <phoneticPr fontId="4"/>
  </si>
  <si>
    <t>入力はこの色の塗りつぶしのあるセルにお願いします。</t>
    <phoneticPr fontId="4"/>
  </si>
  <si>
    <t>合計</t>
    <phoneticPr fontId="5"/>
  </si>
  <si>
    <t>小計</t>
    <phoneticPr fontId="5"/>
  </si>
  <si>
    <t>型式</t>
    <phoneticPr fontId="5"/>
  </si>
  <si>
    <t>設備費　</t>
    <phoneticPr fontId="5"/>
  </si>
  <si>
    <t>Ⅰ．　　　設計費</t>
    <phoneticPr fontId="5"/>
  </si>
  <si>
    <t>-</t>
    <phoneticPr fontId="5"/>
  </si>
  <si>
    <t>-</t>
    <phoneticPr fontId="5"/>
  </si>
  <si>
    <t>補助対象経費</t>
    <phoneticPr fontId="5"/>
  </si>
  <si>
    <t>設備費　</t>
    <phoneticPr fontId="5"/>
  </si>
  <si>
    <t>10.○○○の導入</t>
    <phoneticPr fontId="5"/>
  </si>
  <si>
    <t>項目　</t>
    <phoneticPr fontId="5"/>
  </si>
  <si>
    <t>小計</t>
    <phoneticPr fontId="5"/>
  </si>
  <si>
    <t>工事費　</t>
    <phoneticPr fontId="5"/>
  </si>
  <si>
    <t>型式</t>
    <phoneticPr fontId="5"/>
  </si>
  <si>
    <t>9.○○○の導入</t>
    <phoneticPr fontId="5"/>
  </si>
  <si>
    <t>補助対象経費</t>
    <phoneticPr fontId="5"/>
  </si>
  <si>
    <t>8.○○○の導入</t>
    <phoneticPr fontId="5"/>
  </si>
  <si>
    <t>合計</t>
    <phoneticPr fontId="5"/>
  </si>
  <si>
    <t>7.○○○の導入</t>
    <phoneticPr fontId="5"/>
  </si>
  <si>
    <t>6.○○○の導入</t>
    <phoneticPr fontId="5"/>
  </si>
  <si>
    <t>5.○○○の導入</t>
    <phoneticPr fontId="5"/>
  </si>
  <si>
    <t>4.○○○の導入</t>
    <phoneticPr fontId="5"/>
  </si>
  <si>
    <t>ヶ所</t>
    <rPh sb="1" eb="2">
      <t>ショ</t>
    </rPh>
    <phoneticPr fontId="32"/>
  </si>
  <si>
    <t>センサ取付工事費</t>
    <rPh sb="3" eb="5">
      <t>トリツケ</t>
    </rPh>
    <rPh sb="5" eb="7">
      <t>コウジ</t>
    </rPh>
    <rPh sb="7" eb="8">
      <t>ヒ</t>
    </rPh>
    <phoneticPr fontId="32"/>
  </si>
  <si>
    <t>工事費</t>
  </si>
  <si>
    <t>EEE000YYY</t>
  </si>
  <si>
    <t>熱線センサ付自動スイッチ</t>
    <rPh sb="0" eb="1">
      <t>ネツ</t>
    </rPh>
    <rPh sb="1" eb="2">
      <t>セン</t>
    </rPh>
    <rPh sb="5" eb="6">
      <t>ツキ</t>
    </rPh>
    <rPh sb="6" eb="8">
      <t>ジドウ</t>
    </rPh>
    <phoneticPr fontId="32"/>
  </si>
  <si>
    <t>設備費</t>
  </si>
  <si>
    <t>式</t>
    <rPh sb="0" eb="1">
      <t>シキ</t>
    </rPh>
    <phoneticPr fontId="32"/>
  </si>
  <si>
    <t>試運転調整費</t>
    <rPh sb="0" eb="3">
      <t>シウンテン</t>
    </rPh>
    <rPh sb="3" eb="6">
      <t>チョウセイヒ</t>
    </rPh>
    <phoneticPr fontId="32"/>
  </si>
  <si>
    <t>取付工事費</t>
    <rPh sb="0" eb="2">
      <t>トリツケ</t>
    </rPh>
    <rPh sb="2" eb="4">
      <t>コウジ</t>
    </rPh>
    <rPh sb="4" eb="5">
      <t>ヒ</t>
    </rPh>
    <phoneticPr fontId="32"/>
  </si>
  <si>
    <t>配線工事費</t>
    <rPh sb="0" eb="2">
      <t>ハイセン</t>
    </rPh>
    <rPh sb="2" eb="4">
      <t>コウジ</t>
    </rPh>
    <rPh sb="4" eb="5">
      <t>ヒ</t>
    </rPh>
    <phoneticPr fontId="32"/>
  </si>
  <si>
    <t>エンジニアリング費</t>
    <rPh sb="8" eb="9">
      <t>ヒ</t>
    </rPh>
    <phoneticPr fontId="32"/>
  </si>
  <si>
    <t>設定調整費</t>
    <rPh sb="0" eb="2">
      <t>セッテイ</t>
    </rPh>
    <rPh sb="2" eb="5">
      <t>チョウセイヒ</t>
    </rPh>
    <phoneticPr fontId="32"/>
  </si>
  <si>
    <t>初期設定費</t>
    <rPh sb="0" eb="2">
      <t>ショキ</t>
    </rPh>
    <rPh sb="2" eb="4">
      <t>セッテイ</t>
    </rPh>
    <rPh sb="4" eb="5">
      <t>ヒ</t>
    </rPh>
    <phoneticPr fontId="32"/>
  </si>
  <si>
    <t>機器取付調整費</t>
    <rPh sb="0" eb="2">
      <t>キキ</t>
    </rPh>
    <rPh sb="2" eb="4">
      <t>トリツケ</t>
    </rPh>
    <rPh sb="4" eb="7">
      <t>チョウセイヒ</t>
    </rPh>
    <phoneticPr fontId="32"/>
  </si>
  <si>
    <t>本</t>
    <rPh sb="0" eb="1">
      <t>ホン</t>
    </rPh>
    <phoneticPr fontId="32"/>
  </si>
  <si>
    <t>FFF004ZZZ</t>
  </si>
  <si>
    <t>ＣＴケーブル</t>
  </si>
  <si>
    <t>個</t>
    <rPh sb="0" eb="1">
      <t>コ</t>
    </rPh>
    <phoneticPr fontId="32"/>
  </si>
  <si>
    <t>FFF003ZZZ</t>
  </si>
  <si>
    <t>ＣＴセンサ</t>
  </si>
  <si>
    <t>台</t>
    <rPh sb="0" eb="1">
      <t>ダイ</t>
    </rPh>
    <phoneticPr fontId="32"/>
  </si>
  <si>
    <t>FFF002ZZZ</t>
  </si>
  <si>
    <t>電力モニタ</t>
    <rPh sb="0" eb="2">
      <t>デンリョク</t>
    </rPh>
    <phoneticPr fontId="33"/>
  </si>
  <si>
    <t>FFF001ZZZ</t>
  </si>
  <si>
    <t>伝送ユニット</t>
    <rPh sb="0" eb="2">
      <t>デンソウ</t>
    </rPh>
    <phoneticPr fontId="33"/>
  </si>
  <si>
    <t>FFF000ZZZ</t>
  </si>
  <si>
    <t>ＢＥＭＳ本体</t>
    <rPh sb="4" eb="6">
      <t>ホンタイ</t>
    </rPh>
    <phoneticPr fontId="33"/>
  </si>
  <si>
    <t>型式</t>
    <phoneticPr fontId="5"/>
  </si>
  <si>
    <t>3.BEMSの導入</t>
  </si>
  <si>
    <t>-</t>
    <phoneticPr fontId="5"/>
  </si>
  <si>
    <t>合計</t>
    <phoneticPr fontId="5"/>
  </si>
  <si>
    <t>項目　</t>
    <phoneticPr fontId="5"/>
  </si>
  <si>
    <t>補助対象経費</t>
    <phoneticPr fontId="5"/>
  </si>
  <si>
    <t>小計</t>
    <phoneticPr fontId="5"/>
  </si>
  <si>
    <t>工事費　</t>
    <phoneticPr fontId="5"/>
  </si>
  <si>
    <t>設備費　</t>
    <phoneticPr fontId="5"/>
  </si>
  <si>
    <t>諸経費</t>
    <rPh sb="0" eb="3">
      <t>ショケイヒ</t>
    </rPh>
    <phoneticPr fontId="32"/>
  </si>
  <si>
    <t>雑材及び消耗費</t>
    <rPh sb="0" eb="2">
      <t>ザツザイ</t>
    </rPh>
    <rPh sb="2" eb="3">
      <t>オヨ</t>
    </rPh>
    <rPh sb="4" eb="6">
      <t>ショウモウ</t>
    </rPh>
    <rPh sb="6" eb="7">
      <t>ヒ</t>
    </rPh>
    <phoneticPr fontId="32"/>
  </si>
  <si>
    <t>養生清掃費</t>
    <rPh sb="0" eb="2">
      <t>ヨウジョウ</t>
    </rPh>
    <rPh sb="2" eb="4">
      <t>セイソウ</t>
    </rPh>
    <rPh sb="4" eb="5">
      <t>ヒ</t>
    </rPh>
    <phoneticPr fontId="32"/>
  </si>
  <si>
    <t>天井仕上げ補修費</t>
    <rPh sb="0" eb="2">
      <t>テンジョウ</t>
    </rPh>
    <rPh sb="2" eb="4">
      <t>シア</t>
    </rPh>
    <rPh sb="5" eb="7">
      <t>ホシュウ</t>
    </rPh>
    <rPh sb="7" eb="8">
      <t>ヒ</t>
    </rPh>
    <phoneticPr fontId="32"/>
  </si>
  <si>
    <t>仮設足場掛け払い</t>
    <rPh sb="0" eb="2">
      <t>カセツ</t>
    </rPh>
    <rPh sb="2" eb="4">
      <t>アシバ</t>
    </rPh>
    <rPh sb="4" eb="5">
      <t>カ</t>
    </rPh>
    <rPh sb="6" eb="7">
      <t>ハラ</t>
    </rPh>
    <phoneticPr fontId="32"/>
  </si>
  <si>
    <t>機器・資材搬入費</t>
    <rPh sb="0" eb="2">
      <t>キキ</t>
    </rPh>
    <rPh sb="3" eb="5">
      <t>シザイ</t>
    </rPh>
    <rPh sb="5" eb="7">
      <t>ハンニュウ</t>
    </rPh>
    <rPh sb="7" eb="8">
      <t>ヒ</t>
    </rPh>
    <phoneticPr fontId="32"/>
  </si>
  <si>
    <t>既存機器撤去費</t>
    <rPh sb="0" eb="2">
      <t>キゾン</t>
    </rPh>
    <rPh sb="2" eb="4">
      <t>キキ</t>
    </rPh>
    <rPh sb="4" eb="6">
      <t>テッキョ</t>
    </rPh>
    <rPh sb="6" eb="7">
      <t>ヒ</t>
    </rPh>
    <phoneticPr fontId="32"/>
  </si>
  <si>
    <t>機器取付費</t>
    <rPh sb="0" eb="2">
      <t>キキ</t>
    </rPh>
    <rPh sb="2" eb="4">
      <t>トリツケ</t>
    </rPh>
    <rPh sb="4" eb="5">
      <t>ヒ</t>
    </rPh>
    <phoneticPr fontId="32"/>
  </si>
  <si>
    <t>DDD035YYY</t>
  </si>
  <si>
    <t>LEDダウンライト</t>
  </si>
  <si>
    <t>DDD034YYY</t>
  </si>
  <si>
    <t>DDD033YYY</t>
  </si>
  <si>
    <t>DDD032YYY</t>
  </si>
  <si>
    <t>DDD030YYY</t>
  </si>
  <si>
    <t>DDD027YYY</t>
  </si>
  <si>
    <t>LEDポーチライト</t>
  </si>
  <si>
    <t>DDD025YYY</t>
  </si>
  <si>
    <t>DDD023YYY</t>
  </si>
  <si>
    <t>LED投光器</t>
  </si>
  <si>
    <t>DDD022YYY</t>
  </si>
  <si>
    <t>LEDスポットライト</t>
  </si>
  <si>
    <t>DDD021YYY</t>
  </si>
  <si>
    <t>一体型LEDベースライト</t>
  </si>
  <si>
    <t>DDD019YYY</t>
  </si>
  <si>
    <t>DDD016YYY</t>
  </si>
  <si>
    <t>DDD015YYY</t>
  </si>
  <si>
    <t>DDD014YYY</t>
  </si>
  <si>
    <t>DDD013YYY</t>
  </si>
  <si>
    <t>DDD012YYY</t>
  </si>
  <si>
    <t>DDD011YYY</t>
  </si>
  <si>
    <t>LED シーリング</t>
  </si>
  <si>
    <t>DDD010YYY</t>
  </si>
  <si>
    <t>DDD009YYY</t>
  </si>
  <si>
    <t>高効率タイプダウンライト</t>
  </si>
  <si>
    <t>DDD007YYY</t>
  </si>
  <si>
    <t>DDD006YYY</t>
  </si>
  <si>
    <t>DDD005YYY</t>
  </si>
  <si>
    <t>DDD004YYY</t>
  </si>
  <si>
    <t>DDD003YYY</t>
  </si>
  <si>
    <t>DDD002YYY</t>
  </si>
  <si>
    <t>DDD001YYY</t>
  </si>
  <si>
    <t>DDD000YYY</t>
  </si>
  <si>
    <t>2.高効率機器　照明設備の導入</t>
    <phoneticPr fontId="5"/>
  </si>
  <si>
    <t>ルームエアコン取付工費</t>
    <rPh sb="7" eb="9">
      <t>トリツケ</t>
    </rPh>
    <rPh sb="9" eb="11">
      <t>コウヒ</t>
    </rPh>
    <phoneticPr fontId="32"/>
  </si>
  <si>
    <t>式</t>
    <rPh sb="0" eb="1">
      <t>シキ</t>
    </rPh>
    <phoneticPr fontId="33"/>
  </si>
  <si>
    <t>仮設足場費（補助対象外）</t>
    <rPh sb="6" eb="8">
      <t>ホジョ</t>
    </rPh>
    <rPh sb="8" eb="11">
      <t>タイショウガイ</t>
    </rPh>
    <phoneticPr fontId="33"/>
  </si>
  <si>
    <t>仮設足場費（補助対象）</t>
    <rPh sb="0" eb="2">
      <t>カセツ</t>
    </rPh>
    <rPh sb="2" eb="4">
      <t>アシバ</t>
    </rPh>
    <rPh sb="4" eb="5">
      <t>ヒ</t>
    </rPh>
    <rPh sb="6" eb="8">
      <t>ホジョ</t>
    </rPh>
    <rPh sb="8" eb="10">
      <t>タイショウ</t>
    </rPh>
    <phoneticPr fontId="32"/>
  </si>
  <si>
    <t>天井補修費</t>
    <rPh sb="0" eb="2">
      <t>テンジョウ</t>
    </rPh>
    <rPh sb="2" eb="4">
      <t>ホシュウ</t>
    </rPh>
    <rPh sb="4" eb="5">
      <t>ヒ</t>
    </rPh>
    <phoneticPr fontId="32"/>
  </si>
  <si>
    <t>養生費（補助対象外）</t>
    <rPh sb="0" eb="3">
      <t>ヨウジョウヒ</t>
    </rPh>
    <rPh sb="4" eb="6">
      <t>ホジョ</t>
    </rPh>
    <rPh sb="6" eb="9">
      <t>タイショウガイ</t>
    </rPh>
    <phoneticPr fontId="33"/>
  </si>
  <si>
    <t>養生費（補助対象）</t>
    <rPh sb="0" eb="2">
      <t>ヨウジョウ</t>
    </rPh>
    <rPh sb="2" eb="3">
      <t>ヒ</t>
    </rPh>
    <rPh sb="4" eb="6">
      <t>ホジョ</t>
    </rPh>
    <rPh sb="6" eb="8">
      <t>タイショウ</t>
    </rPh>
    <phoneticPr fontId="32"/>
  </si>
  <si>
    <t>遠隔操作設定費</t>
    <rPh sb="0" eb="2">
      <t>エンカク</t>
    </rPh>
    <rPh sb="2" eb="4">
      <t>ソウサ</t>
    </rPh>
    <rPh sb="4" eb="6">
      <t>セッテイ</t>
    </rPh>
    <rPh sb="6" eb="7">
      <t>ヒ</t>
    </rPh>
    <phoneticPr fontId="32"/>
  </si>
  <si>
    <t>リモコン配線工事</t>
    <rPh sb="4" eb="6">
      <t>ハイセン</t>
    </rPh>
    <rPh sb="6" eb="8">
      <t>コウジ</t>
    </rPh>
    <phoneticPr fontId="32"/>
  </si>
  <si>
    <t>集中管理配線工事</t>
    <rPh sb="0" eb="2">
      <t>シュウチュウ</t>
    </rPh>
    <rPh sb="2" eb="4">
      <t>カンリ</t>
    </rPh>
    <rPh sb="4" eb="6">
      <t>ハイセン</t>
    </rPh>
    <rPh sb="6" eb="8">
      <t>コウジ</t>
    </rPh>
    <phoneticPr fontId="32"/>
  </si>
  <si>
    <t>アドレス設定</t>
    <rPh sb="4" eb="6">
      <t>セッテイ</t>
    </rPh>
    <phoneticPr fontId="32"/>
  </si>
  <si>
    <t>機器及び資材搬入費</t>
    <rPh sb="0" eb="2">
      <t>キキ</t>
    </rPh>
    <rPh sb="2" eb="3">
      <t>オヨ</t>
    </rPh>
    <rPh sb="4" eb="6">
      <t>シザイ</t>
    </rPh>
    <rPh sb="6" eb="8">
      <t>ハンニュウ</t>
    </rPh>
    <rPh sb="8" eb="9">
      <t>ヒ</t>
    </rPh>
    <phoneticPr fontId="32"/>
  </si>
  <si>
    <t>雑工費</t>
    <rPh sb="0" eb="2">
      <t>ザッコウ</t>
    </rPh>
    <rPh sb="2" eb="3">
      <t>ヒ</t>
    </rPh>
    <phoneticPr fontId="32"/>
  </si>
  <si>
    <t>ガス回収破壊費</t>
    <rPh sb="2" eb="4">
      <t>カイシュウ</t>
    </rPh>
    <rPh sb="4" eb="6">
      <t>ハカイ</t>
    </rPh>
    <rPh sb="6" eb="7">
      <t>ヒ</t>
    </rPh>
    <phoneticPr fontId="32"/>
  </si>
  <si>
    <t>制御リモコン取付工費</t>
    <rPh sb="0" eb="2">
      <t>セイギョ</t>
    </rPh>
    <rPh sb="6" eb="8">
      <t>トリツケ</t>
    </rPh>
    <rPh sb="8" eb="9">
      <t>コウ</t>
    </rPh>
    <rPh sb="9" eb="10">
      <t>ヒ</t>
    </rPh>
    <phoneticPr fontId="32"/>
  </si>
  <si>
    <t>室外機縁石アン留め</t>
    <rPh sb="0" eb="3">
      <t>シツガイキ</t>
    </rPh>
    <rPh sb="3" eb="5">
      <t>エンセキ</t>
    </rPh>
    <rPh sb="7" eb="8">
      <t>ト</t>
    </rPh>
    <phoneticPr fontId="32"/>
  </si>
  <si>
    <t>室内機据付工事（6HP以下）</t>
    <rPh sb="0" eb="3">
      <t>シツナイキ</t>
    </rPh>
    <rPh sb="3" eb="5">
      <t>スエツケ</t>
    </rPh>
    <rPh sb="5" eb="7">
      <t>コウジ</t>
    </rPh>
    <rPh sb="11" eb="13">
      <t>イカ</t>
    </rPh>
    <phoneticPr fontId="32"/>
  </si>
  <si>
    <t>室内機据付工事（天吊り形）</t>
    <rPh sb="0" eb="3">
      <t>シツナイキ</t>
    </rPh>
    <rPh sb="3" eb="5">
      <t>スエツケ</t>
    </rPh>
    <rPh sb="5" eb="7">
      <t>コウジ</t>
    </rPh>
    <rPh sb="8" eb="10">
      <t>テンツ</t>
    </rPh>
    <rPh sb="11" eb="12">
      <t>ガタ</t>
    </rPh>
    <phoneticPr fontId="32"/>
  </si>
  <si>
    <t>ドレン配管施工費</t>
    <rPh sb="3" eb="5">
      <t>ハイカン</t>
    </rPh>
    <rPh sb="5" eb="7">
      <t>セコウ</t>
    </rPh>
    <rPh sb="7" eb="8">
      <t>ヒ</t>
    </rPh>
    <phoneticPr fontId="32"/>
  </si>
  <si>
    <t>既存空調機及び既存撤去費</t>
    <rPh sb="0" eb="2">
      <t>キゾン</t>
    </rPh>
    <rPh sb="2" eb="4">
      <t>クウチョウ</t>
    </rPh>
    <rPh sb="4" eb="5">
      <t>キ</t>
    </rPh>
    <rPh sb="5" eb="6">
      <t>オヨ</t>
    </rPh>
    <rPh sb="7" eb="9">
      <t>キゾン</t>
    </rPh>
    <rPh sb="9" eb="11">
      <t>テッキョ</t>
    </rPh>
    <rPh sb="11" eb="12">
      <t>ヒ</t>
    </rPh>
    <phoneticPr fontId="32"/>
  </si>
  <si>
    <t>冷媒配管施工費</t>
    <rPh sb="0" eb="2">
      <t>レイバイ</t>
    </rPh>
    <rPh sb="2" eb="4">
      <t>ハイカン</t>
    </rPh>
    <rPh sb="4" eb="6">
      <t>セコウ</t>
    </rPh>
    <rPh sb="6" eb="7">
      <t>ヒ</t>
    </rPh>
    <phoneticPr fontId="32"/>
  </si>
  <si>
    <t>雑材消耗費</t>
    <rPh sb="0" eb="2">
      <t>ザツザイ</t>
    </rPh>
    <rPh sb="2" eb="4">
      <t>ショウモウ</t>
    </rPh>
    <rPh sb="4" eb="5">
      <t>ヒ</t>
    </rPh>
    <phoneticPr fontId="32"/>
  </si>
  <si>
    <t>ｍ</t>
  </si>
  <si>
    <t>渡り配線他</t>
    <rPh sb="0" eb="1">
      <t>ワタ</t>
    </rPh>
    <rPh sb="2" eb="4">
      <t>ハイセン</t>
    </rPh>
    <rPh sb="4" eb="5">
      <t>タ</t>
    </rPh>
    <phoneticPr fontId="32"/>
  </si>
  <si>
    <t>支持金物類</t>
    <rPh sb="0" eb="2">
      <t>シジ</t>
    </rPh>
    <rPh sb="2" eb="4">
      <t>カナモノ</t>
    </rPh>
    <rPh sb="4" eb="5">
      <t>ルイ</t>
    </rPh>
    <phoneticPr fontId="32"/>
  </si>
  <si>
    <t>同上継手類</t>
    <rPh sb="0" eb="2">
      <t>ドウジョウ</t>
    </rPh>
    <rPh sb="2" eb="4">
      <t>ツギテ</t>
    </rPh>
    <rPh sb="4" eb="5">
      <t>ルイ</t>
    </rPh>
    <phoneticPr fontId="32"/>
  </si>
  <si>
    <t>ドレン配管（VP-20)</t>
    <rPh sb="3" eb="5">
      <t>ハイカン</t>
    </rPh>
    <phoneticPr fontId="32"/>
  </si>
  <si>
    <t>冷媒配管ペアタイプ</t>
    <rPh sb="0" eb="2">
      <t>レイバイ</t>
    </rPh>
    <rPh sb="2" eb="4">
      <t>ハイカン</t>
    </rPh>
    <phoneticPr fontId="32"/>
  </si>
  <si>
    <t>CCC013XXX</t>
  </si>
  <si>
    <t>室内機</t>
  </si>
  <si>
    <t>CCC012XXX</t>
  </si>
  <si>
    <t>室外機</t>
    <rPh sb="0" eb="3">
      <t>シツガイキ</t>
    </rPh>
    <phoneticPr fontId="32"/>
  </si>
  <si>
    <t>BBB011XXX</t>
  </si>
  <si>
    <t>接続用アダプタ</t>
    <rPh sb="0" eb="3">
      <t>セツゾクヨウ</t>
    </rPh>
    <phoneticPr fontId="32"/>
  </si>
  <si>
    <t>BBB010XXX</t>
  </si>
  <si>
    <t>伝送線用給電ユニット</t>
    <rPh sb="0" eb="2">
      <t>デンソウ</t>
    </rPh>
    <rPh sb="2" eb="3">
      <t>セン</t>
    </rPh>
    <rPh sb="3" eb="4">
      <t>ヨウ</t>
    </rPh>
    <rPh sb="4" eb="6">
      <t>キュウデン</t>
    </rPh>
    <phoneticPr fontId="32"/>
  </si>
  <si>
    <t>　　　</t>
    <phoneticPr fontId="5"/>
  </si>
  <si>
    <t>BBB009XXX</t>
  </si>
  <si>
    <t>ON/OFFリモコン</t>
  </si>
  <si>
    <t>BBB008XXX</t>
  </si>
  <si>
    <t>リモコン</t>
  </si>
  <si>
    <t>BBB007XXX</t>
  </si>
  <si>
    <t>天吊形室内機</t>
    <rPh sb="0" eb="2">
      <t>テンツ</t>
    </rPh>
    <rPh sb="2" eb="3">
      <t>カタ</t>
    </rPh>
    <rPh sb="3" eb="6">
      <t>シツナイキ</t>
    </rPh>
    <phoneticPr fontId="32"/>
  </si>
  <si>
    <t>BBB006XXX</t>
  </si>
  <si>
    <t>インバータ室外機</t>
    <rPh sb="5" eb="8">
      <t>シツガイキ</t>
    </rPh>
    <phoneticPr fontId="32"/>
  </si>
  <si>
    <t>BBB005XXX</t>
  </si>
  <si>
    <t>BBB004XXX</t>
  </si>
  <si>
    <t>BBB003XXX</t>
  </si>
  <si>
    <t>BBB002XXX</t>
  </si>
  <si>
    <t>BBB001XXX</t>
  </si>
  <si>
    <t>BBB000XXX</t>
  </si>
  <si>
    <t>1.高効率機器　空調機の導入</t>
    <rPh sb="2" eb="5">
      <t>コウコウリツ</t>
    </rPh>
    <rPh sb="5" eb="7">
      <t>キキ</t>
    </rPh>
    <rPh sb="8" eb="11">
      <t>クウチョウキ</t>
    </rPh>
    <rPh sb="12" eb="14">
      <t>ドウニュウ</t>
    </rPh>
    <phoneticPr fontId="34"/>
  </si>
  <si>
    <t>Ⅱ．設備費　　Ⅲ．工事費</t>
    <phoneticPr fontId="5"/>
  </si>
  <si>
    <t>4.追加業務（省エネ評価等）費用</t>
    <rPh sb="2" eb="4">
      <t>ツイカ</t>
    </rPh>
    <rPh sb="4" eb="6">
      <t>ギョウム</t>
    </rPh>
    <rPh sb="7" eb="8">
      <t>ショウ</t>
    </rPh>
    <rPh sb="10" eb="12">
      <t>ヒョウカ</t>
    </rPh>
    <rPh sb="12" eb="13">
      <t>トウ</t>
    </rPh>
    <rPh sb="14" eb="16">
      <t>ヒヨウ</t>
    </rPh>
    <phoneticPr fontId="32"/>
  </si>
  <si>
    <t>設計費</t>
  </si>
  <si>
    <t>3.技術料等経費</t>
    <rPh sb="2" eb="4">
      <t>ギジュツ</t>
    </rPh>
    <rPh sb="4" eb="5">
      <t>リョウ</t>
    </rPh>
    <rPh sb="5" eb="6">
      <t>トウ</t>
    </rPh>
    <rPh sb="6" eb="8">
      <t>ケイヒ</t>
    </rPh>
    <phoneticPr fontId="32"/>
  </si>
  <si>
    <t>2.設計経費</t>
    <rPh sb="2" eb="4">
      <t>セッケイ</t>
    </rPh>
    <rPh sb="4" eb="6">
      <t>ケイヒ</t>
    </rPh>
    <phoneticPr fontId="32"/>
  </si>
  <si>
    <t>人工</t>
    <rPh sb="0" eb="2">
      <t>ニンク</t>
    </rPh>
    <phoneticPr fontId="32"/>
  </si>
  <si>
    <t>1.設計（直接人件）費</t>
    <rPh sb="2" eb="4">
      <t>セッケイ</t>
    </rPh>
    <rPh sb="5" eb="7">
      <t>チョクセツ</t>
    </rPh>
    <rPh sb="7" eb="9">
      <t>ジンケン</t>
    </rPh>
    <rPh sb="10" eb="11">
      <t>ヒ</t>
    </rPh>
    <phoneticPr fontId="32"/>
  </si>
  <si>
    <t>-</t>
    <phoneticPr fontId="5"/>
  </si>
  <si>
    <t>金額</t>
    <phoneticPr fontId="5"/>
  </si>
  <si>
    <t>備考</t>
    <rPh sb="0" eb="2">
      <t>ビコウ</t>
    </rPh>
    <phoneticPr fontId="5"/>
  </si>
  <si>
    <t>設備・工事費　</t>
    <phoneticPr fontId="5"/>
  </si>
  <si>
    <t>10.○○○○○の導入</t>
    <rPh sb="9" eb="11">
      <t>ドウニュウ</t>
    </rPh>
    <phoneticPr fontId="33"/>
  </si>
  <si>
    <t>9.○○○○○の導入</t>
    <rPh sb="8" eb="10">
      <t>ドウニュウ</t>
    </rPh>
    <phoneticPr fontId="33"/>
  </si>
  <si>
    <t>8.○○○○○の導入</t>
    <rPh sb="8" eb="10">
      <t>ドウニュウ</t>
    </rPh>
    <phoneticPr fontId="33"/>
  </si>
  <si>
    <t>7.○○○○○の導入</t>
    <rPh sb="8" eb="10">
      <t>ドウニュウ</t>
    </rPh>
    <phoneticPr fontId="33"/>
  </si>
  <si>
    <t>6.○○○○○の導入</t>
    <rPh sb="8" eb="10">
      <t>ドウニュウ</t>
    </rPh>
    <phoneticPr fontId="33"/>
  </si>
  <si>
    <t>5.○○○○○の導入</t>
    <rPh sb="8" eb="10">
      <t>ドウニュウ</t>
    </rPh>
    <phoneticPr fontId="33"/>
  </si>
  <si>
    <t>4.○○○○○の導入</t>
    <rPh sb="8" eb="10">
      <t>ドウニュウ</t>
    </rPh>
    <phoneticPr fontId="33"/>
  </si>
  <si>
    <t>3.BEMSの導入</t>
    <rPh sb="7" eb="9">
      <t>ドウニュウ</t>
    </rPh>
    <phoneticPr fontId="33"/>
  </si>
  <si>
    <t>2.高効率機器　照明設備の導入</t>
    <rPh sb="2" eb="5">
      <t>コウコウリツ</t>
    </rPh>
    <rPh sb="5" eb="7">
      <t>キキ</t>
    </rPh>
    <rPh sb="8" eb="10">
      <t>ショウメイ</t>
    </rPh>
    <rPh sb="10" eb="12">
      <t>セツビ</t>
    </rPh>
    <rPh sb="13" eb="15">
      <t>ドウニュウ</t>
    </rPh>
    <phoneticPr fontId="33"/>
  </si>
  <si>
    <t>1.高効率機器　空調機の導入</t>
    <rPh sb="2" eb="5">
      <t>コウコウリツ</t>
    </rPh>
    <rPh sb="5" eb="7">
      <t>キキ</t>
    </rPh>
    <rPh sb="8" eb="11">
      <t>クウチョウキ</t>
    </rPh>
    <rPh sb="12" eb="14">
      <t>ドウニュウ</t>
    </rPh>
    <phoneticPr fontId="33"/>
  </si>
  <si>
    <t>式</t>
    <rPh sb="0" eb="1">
      <t>シキ</t>
    </rPh>
    <phoneticPr fontId="5"/>
  </si>
  <si>
    <t>Ⅰ．設計費</t>
    <phoneticPr fontId="4"/>
  </si>
  <si>
    <t>金額</t>
  </si>
  <si>
    <t>補助対象外経費</t>
    <phoneticPr fontId="5"/>
  </si>
  <si>
    <t>補助対象経費</t>
    <phoneticPr fontId="5"/>
  </si>
  <si>
    <t>補助事業に要する経費</t>
    <phoneticPr fontId="5"/>
  </si>
  <si>
    <t>応募申請時</t>
  </si>
  <si>
    <t>単位</t>
    <phoneticPr fontId="5"/>
  </si>
  <si>
    <t xml:space="preserve"> </t>
    <phoneticPr fontId="5"/>
  </si>
  <si>
    <t>入力はこの色の塗りつぶしのあるセルにお願いします。</t>
    <phoneticPr fontId="4"/>
  </si>
  <si>
    <t>【見積書（全体）】</t>
    <rPh sb="1" eb="4">
      <t>ミツモリショ</t>
    </rPh>
    <rPh sb="5" eb="7">
      <t>ゼンタイ</t>
    </rPh>
    <phoneticPr fontId="4"/>
  </si>
  <si>
    <t>【提案総括表添付様式３】</t>
    <phoneticPr fontId="4"/>
  </si>
  <si>
    <t>（１）一次エネルギー消費量・二酸化炭素排出量関係</t>
    <rPh sb="10" eb="12">
      <t>ショウヒ</t>
    </rPh>
    <phoneticPr fontId="4"/>
  </si>
  <si>
    <r>
      <t>基準一次エネルギー
消費量
（その他E</t>
    </r>
    <r>
      <rPr>
        <vertAlign val="subscript"/>
        <sz val="8"/>
        <rFont val="ＭＳ 明朝"/>
        <family val="1"/>
        <charset val="128"/>
      </rPr>
      <t>M</t>
    </r>
    <r>
      <rPr>
        <sz val="8"/>
        <rFont val="ＭＳ 明朝"/>
        <family val="1"/>
        <charset val="128"/>
      </rPr>
      <t>除く）（GJ/年）a</t>
    </r>
    <phoneticPr fontId="4"/>
  </si>
  <si>
    <r>
      <t>設計一次エネルギー
消費量
（その他E</t>
    </r>
    <r>
      <rPr>
        <vertAlign val="subscript"/>
        <sz val="8"/>
        <rFont val="ＭＳ 明朝"/>
        <family val="1"/>
        <charset val="128"/>
      </rPr>
      <t>M</t>
    </r>
    <r>
      <rPr>
        <sz val="8"/>
        <rFont val="ＭＳ 明朝"/>
        <family val="1"/>
        <charset val="128"/>
      </rPr>
      <t>除く）
（GJ/年）b</t>
    </r>
    <rPh sb="17" eb="18">
      <t>タ</t>
    </rPh>
    <rPh sb="20" eb="21">
      <t>ノゾ</t>
    </rPh>
    <phoneticPr fontId="4"/>
  </si>
  <si>
    <t>一次エネルギー</t>
    <phoneticPr fontId="4"/>
  </si>
  <si>
    <t>二酸化炭素排出量に係る見なし
削減量
（tCO2／年）e＝(C×0.058tCO2/GJ)</t>
    <phoneticPr fontId="4"/>
  </si>
  <si>
    <t>削減量（GJ/年）
c=a-b</t>
    <phoneticPr fontId="4"/>
  </si>
  <si>
    <t>削減率（％）
d=c/a</t>
    <phoneticPr fontId="4"/>
  </si>
  <si>
    <r>
      <t>①E</t>
    </r>
    <r>
      <rPr>
        <vertAlign val="subscript"/>
        <sz val="8"/>
        <rFont val="ＭＳ 明朝"/>
        <family val="1"/>
        <charset val="128"/>
      </rPr>
      <t>AC</t>
    </r>
    <r>
      <rPr>
        <sz val="8"/>
        <rFont val="ＭＳ 明朝"/>
        <family val="1"/>
        <charset val="128"/>
      </rPr>
      <t>,E</t>
    </r>
    <r>
      <rPr>
        <vertAlign val="subscript"/>
        <sz val="8"/>
        <rFont val="ＭＳ 明朝"/>
        <family val="1"/>
        <charset val="128"/>
      </rPr>
      <t>V</t>
    </r>
    <r>
      <rPr>
        <sz val="8"/>
        <rFont val="ＭＳ 明朝"/>
        <family val="1"/>
        <charset val="128"/>
      </rPr>
      <t>,E</t>
    </r>
    <r>
      <rPr>
        <vertAlign val="subscript"/>
        <sz val="8"/>
        <rFont val="ＭＳ 明朝"/>
        <family val="1"/>
        <charset val="128"/>
      </rPr>
      <t>L</t>
    </r>
    <r>
      <rPr>
        <sz val="8"/>
        <rFont val="ＭＳ 明朝"/>
        <family val="1"/>
        <charset val="128"/>
      </rPr>
      <t>,E</t>
    </r>
    <r>
      <rPr>
        <vertAlign val="subscript"/>
        <sz val="8"/>
        <rFont val="ＭＳ 明朝"/>
        <family val="1"/>
        <charset val="128"/>
      </rPr>
      <t>W</t>
    </r>
    <r>
      <rPr>
        <sz val="8"/>
        <rFont val="ＭＳ 明朝"/>
        <family val="1"/>
        <charset val="128"/>
      </rPr>
      <t>,E</t>
    </r>
    <r>
      <rPr>
        <vertAlign val="subscript"/>
        <sz val="8"/>
        <rFont val="ＭＳ 明朝"/>
        <family val="1"/>
        <charset val="128"/>
      </rPr>
      <t>EV</t>
    </r>
    <r>
      <rPr>
        <sz val="8"/>
        <rFont val="ＭＳ 明朝"/>
        <family val="1"/>
        <charset val="128"/>
      </rPr>
      <t>の計、
創エネ考慮せず</t>
    </r>
    <phoneticPr fontId="4"/>
  </si>
  <si>
    <r>
      <t>②E</t>
    </r>
    <r>
      <rPr>
        <vertAlign val="subscript"/>
        <sz val="8"/>
        <rFont val="ＭＳ 明朝"/>
        <family val="1"/>
        <charset val="128"/>
      </rPr>
      <t>AC</t>
    </r>
    <r>
      <rPr>
        <sz val="8"/>
        <rFont val="ＭＳ 明朝"/>
        <family val="1"/>
        <charset val="128"/>
      </rPr>
      <t>,E</t>
    </r>
    <r>
      <rPr>
        <vertAlign val="subscript"/>
        <sz val="8"/>
        <rFont val="ＭＳ 明朝"/>
        <family val="1"/>
        <charset val="128"/>
      </rPr>
      <t>V</t>
    </r>
    <r>
      <rPr>
        <sz val="8"/>
        <rFont val="ＭＳ 明朝"/>
        <family val="1"/>
        <charset val="128"/>
      </rPr>
      <t>,E</t>
    </r>
    <r>
      <rPr>
        <vertAlign val="subscript"/>
        <sz val="8"/>
        <rFont val="ＭＳ 明朝"/>
        <family val="1"/>
        <charset val="128"/>
      </rPr>
      <t>L</t>
    </r>
    <r>
      <rPr>
        <sz val="8"/>
        <rFont val="ＭＳ 明朝"/>
        <family val="1"/>
        <charset val="128"/>
      </rPr>
      <t>,E</t>
    </r>
    <r>
      <rPr>
        <vertAlign val="subscript"/>
        <sz val="8"/>
        <rFont val="ＭＳ 明朝"/>
        <family val="1"/>
        <charset val="128"/>
      </rPr>
      <t>W</t>
    </r>
    <r>
      <rPr>
        <sz val="8"/>
        <rFont val="ＭＳ 明朝"/>
        <family val="1"/>
        <charset val="128"/>
      </rPr>
      <t>,E</t>
    </r>
    <r>
      <rPr>
        <vertAlign val="subscript"/>
        <sz val="8"/>
        <rFont val="ＭＳ 明朝"/>
        <family val="1"/>
        <charset val="128"/>
      </rPr>
      <t>EV</t>
    </r>
    <r>
      <rPr>
        <sz val="8"/>
        <rFont val="ＭＳ 明朝"/>
        <family val="1"/>
        <charset val="128"/>
      </rPr>
      <t>の計、
コージェネ考慮</t>
    </r>
    <phoneticPr fontId="4"/>
  </si>
  <si>
    <t>②の一次エネルギー削減率（％）：本事業の環境性能要件「50.0%以上の低減」</t>
    <rPh sb="20" eb="22">
      <t>カンキョウ</t>
    </rPh>
    <rPh sb="22" eb="24">
      <t>セイノウ</t>
    </rPh>
    <rPh sb="35" eb="37">
      <t>テイゲン</t>
    </rPh>
    <phoneticPr fontId="4"/>
  </si>
  <si>
    <t>③の一次エネルギー削減率</t>
    <phoneticPr fontId="4"/>
  </si>
  <si>
    <t>ZEB化達成度</t>
  </si>
  <si>
    <r>
      <t>③E</t>
    </r>
    <r>
      <rPr>
        <vertAlign val="subscript"/>
        <sz val="8"/>
        <rFont val="ＭＳ 明朝"/>
        <family val="1"/>
        <charset val="128"/>
      </rPr>
      <t>AC</t>
    </r>
    <r>
      <rPr>
        <sz val="8"/>
        <rFont val="ＭＳ 明朝"/>
        <family val="1"/>
        <charset val="128"/>
      </rPr>
      <t>,E</t>
    </r>
    <r>
      <rPr>
        <vertAlign val="subscript"/>
        <sz val="8"/>
        <rFont val="ＭＳ 明朝"/>
        <family val="1"/>
        <charset val="128"/>
      </rPr>
      <t>V</t>
    </r>
    <r>
      <rPr>
        <sz val="8"/>
        <rFont val="ＭＳ 明朝"/>
        <family val="1"/>
        <charset val="128"/>
      </rPr>
      <t>,E</t>
    </r>
    <r>
      <rPr>
        <vertAlign val="subscript"/>
        <sz val="8"/>
        <rFont val="ＭＳ 明朝"/>
        <family val="1"/>
        <charset val="128"/>
      </rPr>
      <t>L</t>
    </r>
    <r>
      <rPr>
        <sz val="8"/>
        <rFont val="ＭＳ 明朝"/>
        <family val="1"/>
        <charset val="128"/>
      </rPr>
      <t>,E</t>
    </r>
    <r>
      <rPr>
        <vertAlign val="subscript"/>
        <sz val="8"/>
        <rFont val="ＭＳ 明朝"/>
        <family val="1"/>
        <charset val="128"/>
      </rPr>
      <t>W</t>
    </r>
    <r>
      <rPr>
        <sz val="8"/>
        <rFont val="ＭＳ 明朝"/>
        <family val="1"/>
        <charset val="128"/>
      </rPr>
      <t>,E</t>
    </r>
    <r>
      <rPr>
        <vertAlign val="subscript"/>
        <sz val="8"/>
        <rFont val="ＭＳ 明朝"/>
        <family val="1"/>
        <charset val="128"/>
      </rPr>
      <t>EV</t>
    </r>
    <r>
      <rPr>
        <sz val="8"/>
        <rFont val="ＭＳ 明朝"/>
        <family val="1"/>
        <charset val="128"/>
      </rPr>
      <t>の計、
太陽光・コージェネ考慮</t>
    </r>
    <rPh sb="21" eb="24">
      <t>タイヨウコウ</t>
    </rPh>
    <phoneticPr fontId="4"/>
  </si>
  <si>
    <t>③の一次エネルギー削減率（％）：ZEB化達成度</t>
    <phoneticPr fontId="4"/>
  </si>
  <si>
    <t>50％以上</t>
    <phoneticPr fontId="4"/>
  </si>
  <si>
    <t>ZEB Ready</t>
    <phoneticPr fontId="4"/>
  </si>
  <si>
    <t>75％以上</t>
    <phoneticPr fontId="4"/>
  </si>
  <si>
    <t>Nearly ZEB</t>
    <phoneticPr fontId="4"/>
  </si>
  <si>
    <t>設備用途別</t>
    <phoneticPr fontId="4"/>
  </si>
  <si>
    <t>一次エネルギー削減量（設計－基準）</t>
    <rPh sb="11" eb="13">
      <t>セッケイ</t>
    </rPh>
    <rPh sb="14" eb="16">
      <t>キジュン</t>
    </rPh>
    <phoneticPr fontId="4"/>
  </si>
  <si>
    <t>100％以上</t>
    <phoneticPr fontId="4"/>
  </si>
  <si>
    <t>『ZEB』</t>
    <phoneticPr fontId="4"/>
  </si>
  <si>
    <t>削減量（GJ/年）</t>
    <phoneticPr fontId="4"/>
  </si>
  <si>
    <t>f</t>
    <phoneticPr fontId="4"/>
  </si>
  <si>
    <t>設計一次エネルギー消費量／基準一次エネルギー消費量 g</t>
    <phoneticPr fontId="4"/>
  </si>
  <si>
    <t>計</t>
  </si>
  <si>
    <t>エネルギー利用
効率化設備</t>
    <rPh sb="5" eb="7">
      <t>リヨウ</t>
    </rPh>
    <rPh sb="8" eb="11">
      <t>コウリツカ</t>
    </rPh>
    <rPh sb="11" eb="13">
      <t>セツビ</t>
    </rPh>
    <phoneticPr fontId="4"/>
  </si>
  <si>
    <r>
      <t>（２）外皮性能関係</t>
    </r>
    <r>
      <rPr>
        <sz val="10"/>
        <rFont val="Century"/>
        <family val="1"/>
      </rPr>
      <t> </t>
    </r>
  </si>
  <si>
    <t>建物外皮性能（MJ/㎡・年）</t>
    <phoneticPr fontId="4"/>
  </si>
  <si>
    <t>PAL＊基準値</t>
    <phoneticPr fontId="4"/>
  </si>
  <si>
    <t>建物（外皮）性能：本事業の環境性能要件「外皮性能設計値（PAL*）が外皮性能基準値（PAL*）を満足すること」</t>
    <rPh sb="0" eb="2">
      <t>タテモノ</t>
    </rPh>
    <rPh sb="3" eb="5">
      <t>ガイヒ</t>
    </rPh>
    <rPh sb="6" eb="8">
      <t>セイノウ</t>
    </rPh>
    <rPh sb="13" eb="15">
      <t>カンキョウ</t>
    </rPh>
    <rPh sb="15" eb="17">
      <t>セイノウ</t>
    </rPh>
    <phoneticPr fontId="4"/>
  </si>
  <si>
    <t>PAL＊設計値</t>
    <phoneticPr fontId="4"/>
  </si>
  <si>
    <t>削減率=1-(PAL＊設計値/PAL＊基準値)</t>
    <phoneticPr fontId="4"/>
  </si>
  <si>
    <t>削減率</t>
    <phoneticPr fontId="4"/>
  </si>
  <si>
    <t>【提案総括表添付様式1-2】</t>
    <phoneticPr fontId="4"/>
  </si>
  <si>
    <t>（１）は入力不要。提案総括表添付様式1-1からの自動計算になります。</t>
    <rPh sb="4" eb="6">
      <t>ニュウリョク</t>
    </rPh>
    <rPh sb="6" eb="8">
      <t>フヨウ</t>
    </rPh>
    <rPh sb="9" eb="11">
      <t>テイアン</t>
    </rPh>
    <rPh sb="11" eb="14">
      <t>ソウカツヒョウ</t>
    </rPh>
    <rPh sb="14" eb="16">
      <t>テンプ</t>
    </rPh>
    <rPh sb="16" eb="18">
      <t>ヨウシキ</t>
    </rPh>
    <rPh sb="24" eb="26">
      <t>ジドウ</t>
    </rPh>
    <rPh sb="26" eb="28">
      <t>ケイサン</t>
    </rPh>
    <phoneticPr fontId="4"/>
  </si>
  <si>
    <t>先に提案総括表添付様式1-1の入力を済ませてください！</t>
    <rPh sb="0" eb="1">
      <t>サキ</t>
    </rPh>
    <rPh sb="15" eb="17">
      <t>ニュウリョク</t>
    </rPh>
    <rPh sb="18" eb="19">
      <t>ス</t>
    </rPh>
    <phoneticPr fontId="4"/>
  </si>
  <si>
    <t>提案総括表添付様式1-1かの数値を自動反映させるので、先に提案総括表添付様式1-1かを入力してください。</t>
    <rPh sb="17" eb="19">
      <t>ジドウ</t>
    </rPh>
    <rPh sb="43" eb="45">
      <t>ニュウリョク</t>
    </rPh>
    <phoneticPr fontId="4"/>
  </si>
  <si>
    <t>【提案総括表添付様式1-1】</t>
    <phoneticPr fontId="4"/>
  </si>
  <si>
    <t>太陽光以外の
エネルギー利用効率化設備</t>
    <rPh sb="0" eb="3">
      <t>タイヨウコウ</t>
    </rPh>
    <rPh sb="3" eb="5">
      <t>イガイ</t>
    </rPh>
    <rPh sb="12" eb="19">
      <t>リヨウコウリツカセツビ</t>
    </rPh>
    <phoneticPr fontId="4"/>
  </si>
  <si>
    <t>二酸化炭素排出量に係る見なし
削減量
（tCO2/年）</t>
    <phoneticPr fontId="4"/>
  </si>
  <si>
    <t>※入力箇所</t>
    <rPh sb="1" eb="3">
      <t>ニュウリョク</t>
    </rPh>
    <rPh sb="3" eb="5">
      <t>カショ</t>
    </rPh>
    <phoneticPr fontId="4"/>
  </si>
  <si>
    <t>※更新前の設備の一次エネルギー消費量ではなく、各室用途ごとの基準一次エネルギー消費量を求めること。</t>
    <phoneticPr fontId="4"/>
  </si>
  <si>
    <t>※WEBプログラム（最新版）のPAL＊、一次エネルギー消費量計算書、エクセル入力シート、根拠となるデータ等、根拠となる資料を添付して下さい。</t>
    <rPh sb="10" eb="13">
      <t>サイシンバン</t>
    </rPh>
    <rPh sb="38" eb="40">
      <t>ニュウリョク</t>
    </rPh>
    <rPh sb="54" eb="56">
      <t>コンキョ</t>
    </rPh>
    <rPh sb="59" eb="61">
      <t>シリョウ</t>
    </rPh>
    <rPh sb="62" eb="64">
      <t>テンプ</t>
    </rPh>
    <rPh sb="66" eb="67">
      <t>クダ</t>
    </rPh>
    <phoneticPr fontId="4"/>
  </si>
  <si>
    <t>h＝f×0.0532tCO2/GJ</t>
    <phoneticPr fontId="4"/>
  </si>
  <si>
    <t>【提案総括表添付様式2】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</si>
</sst>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0.0%"/>
    <numFmt numFmtId="177" formatCode="0.0000"/>
    <numFmt numFmtId="178" formatCode="#,##0.000;[Red]\-#,##0.000"/>
    <numFmt numFmtId="179" formatCode="#,##0;&quot;▲ &quot;#,##0"/>
    <numFmt numFmtId="180" formatCode="#,##0_);[Red]\(#,##0\)"/>
    <numFmt numFmtId="181" formatCode="0.00000E+00"/>
    <numFmt numFmtId="182" formatCode="0_ "/>
  </numFmts>
  <fonts count="5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vertAlign val="subscript"/>
      <sz val="8"/>
      <color theme="1"/>
      <name val="ＭＳ 明朝"/>
      <family val="1"/>
      <charset val="128"/>
    </font>
    <font>
      <vertAlign val="subscript"/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Century"/>
      <family val="1"/>
    </font>
    <font>
      <b/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i/>
      <sz val="9"/>
      <color indexed="81"/>
      <name val="MS P 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10"/>
      <name val="MS P 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13.5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vertAlign val="subscript"/>
      <sz val="8"/>
      <name val="ＭＳ 明朝"/>
      <family val="1"/>
      <charset val="128"/>
    </font>
    <font>
      <i/>
      <sz val="10"/>
      <color theme="1"/>
      <name val="ＭＳ ゴシック"/>
      <family val="3"/>
      <charset val="128"/>
    </font>
    <font>
      <sz val="10"/>
      <name val="Century"/>
      <family val="1"/>
    </font>
    <font>
      <sz val="9"/>
      <name val="Century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</fills>
  <borders count="14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FF00"/>
      </left>
      <right/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9" fillId="0" borderId="0"/>
    <xf numFmtId="38" fontId="19" fillId="0" borderId="0" applyFont="0" applyFill="0" applyBorder="0" applyAlignment="0" applyProtection="0">
      <alignment vertical="center"/>
    </xf>
  </cellStyleXfs>
  <cellXfs count="633">
    <xf numFmtId="0" fontId="0" fillId="0" borderId="0" xfId="0">
      <alignment vertical="center"/>
    </xf>
    <xf numFmtId="0" fontId="0" fillId="3" borderId="0" xfId="0" applyFill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3" borderId="0" xfId="0" applyFont="1" applyFill="1">
      <alignment vertical="center"/>
    </xf>
    <xf numFmtId="0" fontId="6" fillId="0" borderId="0" xfId="0" applyFont="1" applyAlignment="1">
      <alignment horizontal="justify" vertical="center"/>
    </xf>
    <xf numFmtId="0" fontId="7" fillId="2" borderId="0" xfId="0" applyFont="1" applyFill="1" applyAlignment="1">
      <alignment horizontal="center" vertical="center" wrapText="1"/>
    </xf>
    <xf numFmtId="2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9" fillId="3" borderId="0" xfId="0" applyFont="1" applyFill="1">
      <alignment vertical="center"/>
    </xf>
    <xf numFmtId="40" fontId="7" fillId="0" borderId="3" xfId="1" applyNumberFormat="1" applyFont="1" applyBorder="1" applyAlignment="1">
      <alignment horizontal="right" vertical="center" wrapText="1"/>
    </xf>
    <xf numFmtId="40" fontId="7" fillId="0" borderId="28" xfId="0" applyNumberFormat="1" applyFont="1" applyBorder="1" applyAlignment="1">
      <alignment horizontal="center" vertical="center" wrapText="1"/>
    </xf>
    <xf numFmtId="40" fontId="7" fillId="0" borderId="28" xfId="1" applyNumberFormat="1" applyFont="1" applyBorder="1" applyAlignment="1">
      <alignment horizontal="right" vertical="center" wrapText="1"/>
    </xf>
    <xf numFmtId="40" fontId="7" fillId="0" borderId="28" xfId="1" applyNumberFormat="1" applyFont="1" applyBorder="1" applyAlignment="1">
      <alignment horizontal="center" vertical="center" wrapText="1"/>
    </xf>
    <xf numFmtId="2" fontId="7" fillId="0" borderId="38" xfId="0" applyNumberFormat="1" applyFont="1" applyBorder="1" applyAlignment="1">
      <alignment horizontal="right" vertical="center" wrapText="1"/>
    </xf>
    <xf numFmtId="40" fontId="7" fillId="0" borderId="61" xfId="1" applyNumberFormat="1" applyFont="1" applyBorder="1" applyAlignment="1">
      <alignment horizontal="right" vertical="center" wrapText="1"/>
    </xf>
    <xf numFmtId="40" fontId="7" fillId="0" borderId="11" xfId="1" applyNumberFormat="1" applyFont="1" applyBorder="1" applyAlignment="1">
      <alignment horizontal="center" vertical="center" wrapText="1"/>
    </xf>
    <xf numFmtId="40" fontId="7" fillId="0" borderId="11" xfId="1" applyNumberFormat="1" applyFont="1" applyBorder="1" applyAlignment="1">
      <alignment horizontal="right" vertical="center" wrapText="1"/>
    </xf>
    <xf numFmtId="2" fontId="7" fillId="0" borderId="44" xfId="0" applyNumberFormat="1" applyFont="1" applyBorder="1" applyAlignment="1">
      <alignment horizontal="right" vertical="center" wrapText="1"/>
    </xf>
    <xf numFmtId="176" fontId="7" fillId="0" borderId="32" xfId="2" applyNumberFormat="1" applyFont="1" applyBorder="1" applyAlignment="1">
      <alignment horizontal="right" vertical="center" wrapText="1"/>
    </xf>
    <xf numFmtId="40" fontId="7" fillId="0" borderId="22" xfId="0" applyNumberFormat="1" applyFont="1" applyBorder="1" applyAlignment="1">
      <alignment horizontal="center" vertical="center" wrapText="1"/>
    </xf>
    <xf numFmtId="40" fontId="7" fillId="0" borderId="22" xfId="1" applyNumberFormat="1" applyFont="1" applyBorder="1" applyAlignment="1">
      <alignment horizontal="right" vertical="center" wrapText="1"/>
    </xf>
    <xf numFmtId="40" fontId="7" fillId="0" borderId="22" xfId="1" applyNumberFormat="1" applyFont="1" applyBorder="1" applyAlignment="1">
      <alignment horizontal="center" vertical="center" wrapText="1"/>
    </xf>
    <xf numFmtId="2" fontId="7" fillId="0" borderId="35" xfId="0" applyNumberFormat="1" applyFont="1" applyBorder="1" applyAlignment="1">
      <alignment horizontal="right" vertical="center" wrapText="1"/>
    </xf>
    <xf numFmtId="176" fontId="7" fillId="0" borderId="3" xfId="0" applyNumberFormat="1" applyFont="1" applyBorder="1" applyAlignment="1">
      <alignment horizontal="right" vertical="center" wrapText="1"/>
    </xf>
    <xf numFmtId="4" fontId="7" fillId="0" borderId="3" xfId="1" applyNumberFormat="1" applyFont="1" applyBorder="1" applyAlignment="1">
      <alignment horizontal="right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40" fontId="7" fillId="4" borderId="28" xfId="1" applyNumberFormat="1" applyFont="1" applyFill="1" applyBorder="1" applyAlignment="1">
      <alignment horizontal="right" vertical="center" wrapText="1"/>
    </xf>
    <xf numFmtId="38" fontId="7" fillId="0" borderId="28" xfId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right" vertical="center" wrapText="1"/>
    </xf>
    <xf numFmtId="4" fontId="7" fillId="0" borderId="8" xfId="1" applyNumberFormat="1" applyFont="1" applyBorder="1" applyAlignment="1">
      <alignment horizontal="right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4" fontId="7" fillId="0" borderId="11" xfId="1" applyNumberFormat="1" applyFont="1" applyBorder="1" applyAlignment="1">
      <alignment horizontal="right" vertical="center" wrapText="1"/>
    </xf>
    <xf numFmtId="38" fontId="7" fillId="0" borderId="11" xfId="1" applyFont="1" applyBorder="1" applyAlignment="1">
      <alignment horizontal="center" vertical="center" wrapText="1"/>
    </xf>
    <xf numFmtId="2" fontId="7" fillId="0" borderId="38" xfId="0" quotePrefix="1" applyNumberFormat="1" applyFont="1" applyBorder="1" applyAlignment="1">
      <alignment horizontal="right" vertical="center" wrapText="1"/>
    </xf>
    <xf numFmtId="4" fontId="7" fillId="4" borderId="11" xfId="1" applyNumberFormat="1" applyFont="1" applyFill="1" applyBorder="1" applyAlignment="1">
      <alignment horizontal="right" vertical="center" wrapText="1"/>
    </xf>
    <xf numFmtId="40" fontId="16" fillId="3" borderId="0" xfId="0" applyNumberFormat="1" applyFont="1" applyFill="1" applyAlignment="1">
      <alignment horizontal="left" vertical="center" wrapText="1"/>
    </xf>
    <xf numFmtId="2" fontId="7" fillId="0" borderId="56" xfId="0" quotePrefix="1" applyNumberFormat="1" applyFont="1" applyBorder="1" applyAlignment="1">
      <alignment horizontal="right" vertical="center" wrapText="1"/>
    </xf>
    <xf numFmtId="176" fontId="7" fillId="0" borderId="61" xfId="0" applyNumberFormat="1" applyFont="1" applyBorder="1" applyAlignment="1">
      <alignment horizontal="right" vertical="center" wrapText="1"/>
    </xf>
    <xf numFmtId="4" fontId="7" fillId="0" borderId="61" xfId="1" applyNumberFormat="1" applyFont="1" applyBorder="1" applyAlignment="1">
      <alignment horizontal="right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4" fontId="7" fillId="4" borderId="22" xfId="1" applyNumberFormat="1" applyFont="1" applyFill="1" applyBorder="1" applyAlignment="1">
      <alignment horizontal="right" vertical="center" wrapText="1"/>
    </xf>
    <xf numFmtId="38" fontId="7" fillId="0" borderId="22" xfId="1" applyFont="1" applyBorder="1" applyAlignment="1">
      <alignment horizontal="center" vertical="center" wrapText="1"/>
    </xf>
    <xf numFmtId="177" fontId="10" fillId="3" borderId="0" xfId="0" applyNumberFormat="1" applyFont="1" applyFill="1">
      <alignment vertical="center"/>
    </xf>
    <xf numFmtId="2" fontId="16" fillId="3" borderId="0" xfId="0" applyNumberFormat="1" applyFont="1" applyFill="1" applyAlignment="1">
      <alignment horizontal="left" vertical="center" wrapText="1"/>
    </xf>
    <xf numFmtId="2" fontId="7" fillId="0" borderId="25" xfId="0" applyNumberFormat="1" applyFont="1" applyBorder="1" applyAlignment="1">
      <alignment horizontal="right" vertical="center" wrapText="1"/>
    </xf>
    <xf numFmtId="176" fontId="7" fillId="0" borderId="26" xfId="2" applyNumberFormat="1" applyFont="1" applyBorder="1" applyAlignment="1">
      <alignment horizontal="right" vertical="center" wrapText="1"/>
    </xf>
    <xf numFmtId="4" fontId="7" fillId="0" borderId="62" xfId="1" applyNumberFormat="1" applyFont="1" applyBorder="1" applyAlignment="1">
      <alignment horizontal="right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40" fontId="7" fillId="0" borderId="26" xfId="1" applyNumberFormat="1" applyFont="1" applyBorder="1" applyAlignment="1">
      <alignment horizontal="right" vertical="center" wrapText="1"/>
    </xf>
    <xf numFmtId="38" fontId="7" fillId="0" borderId="26" xfId="1" applyFont="1" applyBorder="1" applyAlignment="1">
      <alignment horizontal="center" vertical="center" wrapText="1"/>
    </xf>
    <xf numFmtId="178" fontId="16" fillId="3" borderId="0" xfId="0" applyNumberFormat="1" applyFont="1" applyFill="1" applyAlignment="1">
      <alignment horizontal="left" vertical="center" wrapText="1"/>
    </xf>
    <xf numFmtId="2" fontId="7" fillId="0" borderId="56" xfId="0" applyNumberFormat="1" applyFont="1" applyBorder="1" applyAlignment="1">
      <alignment horizontal="right" vertical="center" wrapText="1"/>
    </xf>
    <xf numFmtId="176" fontId="7" fillId="0" borderId="63" xfId="2" applyNumberFormat="1" applyFont="1" applyBorder="1" applyAlignment="1">
      <alignment horizontal="right" vertical="center" wrapText="1"/>
    </xf>
    <xf numFmtId="4" fontId="7" fillId="0" borderId="63" xfId="1" applyNumberFormat="1" applyFont="1" applyBorder="1" applyAlignment="1">
      <alignment horizontal="right" vertical="center" wrapText="1"/>
    </xf>
    <xf numFmtId="0" fontId="7" fillId="0" borderId="52" xfId="0" applyFont="1" applyBorder="1" applyAlignment="1">
      <alignment horizontal="center" vertical="center" wrapText="1"/>
    </xf>
    <xf numFmtId="40" fontId="7" fillId="4" borderId="52" xfId="1" applyNumberFormat="1" applyFont="1" applyFill="1" applyBorder="1" applyAlignment="1">
      <alignment horizontal="right" vertical="center" wrapText="1"/>
    </xf>
    <xf numFmtId="38" fontId="7" fillId="0" borderId="52" xfId="1" applyFont="1" applyBorder="1" applyAlignment="1">
      <alignment horizontal="center" vertical="center" wrapText="1"/>
    </xf>
    <xf numFmtId="177" fontId="16" fillId="3" borderId="0" xfId="0" applyNumberFormat="1" applyFont="1" applyFill="1" applyAlignment="1">
      <alignment horizontal="left" vertical="center" wrapText="1"/>
    </xf>
    <xf numFmtId="176" fontId="7" fillId="0" borderId="61" xfId="2" applyNumberFormat="1" applyFont="1" applyBorder="1" applyAlignment="1">
      <alignment horizontal="right" vertical="center" wrapText="1"/>
    </xf>
    <xf numFmtId="40" fontId="7" fillId="4" borderId="11" xfId="1" applyNumberFormat="1" applyFont="1" applyFill="1" applyBorder="1" applyAlignment="1">
      <alignment horizontal="right" vertical="center" wrapText="1"/>
    </xf>
    <xf numFmtId="0" fontId="7" fillId="0" borderId="11" xfId="0" applyFont="1" applyBorder="1" applyAlignment="1">
      <alignment horizontal="justify" vertical="center" wrapText="1"/>
    </xf>
    <xf numFmtId="2" fontId="9" fillId="3" borderId="0" xfId="0" applyNumberFormat="1" applyFont="1" applyFill="1" applyAlignment="1">
      <alignment horizontal="left" vertical="center"/>
    </xf>
    <xf numFmtId="40" fontId="7" fillId="4" borderId="22" xfId="1" applyNumberFormat="1" applyFont="1" applyFill="1" applyBorder="1" applyAlignment="1">
      <alignment horizontal="right" vertical="center" wrapText="1"/>
    </xf>
    <xf numFmtId="0" fontId="7" fillId="0" borderId="22" xfId="0" applyFont="1" applyBorder="1" applyAlignment="1">
      <alignment horizontal="justify" vertical="center" wrapText="1"/>
    </xf>
    <xf numFmtId="0" fontId="2" fillId="3" borderId="0" xfId="0" applyFont="1" applyFill="1" applyAlignment="1">
      <alignment horizontal="left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7" fillId="0" borderId="5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4" borderId="0" xfId="7" applyFill="1" applyAlignment="1">
      <alignment vertical="center"/>
    </xf>
    <xf numFmtId="0" fontId="20" fillId="4" borderId="0" xfId="7" applyFont="1" applyFill="1" applyAlignment="1">
      <alignment vertical="center"/>
    </xf>
    <xf numFmtId="0" fontId="19" fillId="0" borderId="0" xfId="7"/>
    <xf numFmtId="0" fontId="19" fillId="3" borderId="0" xfId="7" applyFill="1"/>
    <xf numFmtId="0" fontId="19" fillId="0" borderId="11" xfId="7" applyBorder="1"/>
    <xf numFmtId="0" fontId="12" fillId="6" borderId="35" xfId="7" applyFont="1" applyFill="1" applyBorder="1" applyAlignment="1">
      <alignment horizontal="center" vertical="center" wrapText="1"/>
    </xf>
    <xf numFmtId="38" fontId="12" fillId="6" borderId="2" xfId="8" applyFont="1" applyFill="1" applyBorder="1" applyAlignment="1">
      <alignment horizontal="right" vertical="center"/>
    </xf>
    <xf numFmtId="179" fontId="12" fillId="6" borderId="48" xfId="7" applyNumberFormat="1" applyFont="1" applyFill="1" applyBorder="1" applyAlignment="1">
      <alignment horizontal="center" vertical="center"/>
    </xf>
    <xf numFmtId="38" fontId="12" fillId="6" borderId="36" xfId="8" applyFont="1" applyFill="1" applyBorder="1" applyAlignment="1">
      <alignment horizontal="right" vertical="center"/>
    </xf>
    <xf numFmtId="38" fontId="12" fillId="6" borderId="36" xfId="8" applyFont="1" applyFill="1" applyBorder="1" applyAlignment="1">
      <alignment horizontal="center" vertical="center"/>
    </xf>
    <xf numFmtId="180" fontId="12" fillId="6" borderId="35" xfId="7" applyNumberFormat="1" applyFont="1" applyFill="1" applyBorder="1" applyAlignment="1">
      <alignment horizontal="center" vertical="center"/>
    </xf>
    <xf numFmtId="0" fontId="12" fillId="6" borderId="36" xfId="7" applyFont="1" applyFill="1" applyBorder="1" applyAlignment="1">
      <alignment horizontal="left" vertical="center"/>
    </xf>
    <xf numFmtId="0" fontId="12" fillId="6" borderId="2" xfId="7" applyFont="1" applyFill="1" applyBorder="1" applyAlignment="1">
      <alignment horizontal="centerContinuous" vertical="center"/>
    </xf>
    <xf numFmtId="0" fontId="12" fillId="6" borderId="3" xfId="7" applyFont="1" applyFill="1" applyBorder="1" applyAlignment="1">
      <alignment horizontal="centerContinuous" vertical="center"/>
    </xf>
    <xf numFmtId="0" fontId="12" fillId="0" borderId="37" xfId="7" applyFont="1" applyBorder="1" applyAlignment="1">
      <alignment horizontal="center" vertical="center" shrinkToFit="1"/>
    </xf>
    <xf numFmtId="0" fontId="26" fillId="0" borderId="11" xfId="7" applyFont="1" applyBorder="1" applyAlignment="1">
      <alignment horizontal="center"/>
    </xf>
    <xf numFmtId="0" fontId="12" fillId="0" borderId="38" xfId="7" applyFont="1" applyBorder="1" applyAlignment="1">
      <alignment horizontal="center" vertical="center" wrapText="1"/>
    </xf>
    <xf numFmtId="38" fontId="12" fillId="0" borderId="12" xfId="8" applyFont="1" applyBorder="1" applyAlignment="1">
      <alignment horizontal="right" vertical="center"/>
    </xf>
    <xf numFmtId="179" fontId="12" fillId="0" borderId="54" xfId="7" applyNumberFormat="1" applyFont="1" applyBorder="1" applyAlignment="1">
      <alignment horizontal="center" vertical="center"/>
    </xf>
    <xf numFmtId="38" fontId="12" fillId="2" borderId="12" xfId="8" applyFont="1" applyFill="1" applyBorder="1" applyAlignment="1">
      <alignment horizontal="center" vertical="center"/>
    </xf>
    <xf numFmtId="180" fontId="12" fillId="0" borderId="38" xfId="7" applyNumberFormat="1" applyFont="1" applyBorder="1" applyAlignment="1">
      <alignment horizontal="center" vertical="center"/>
    </xf>
    <xf numFmtId="0" fontId="12" fillId="0" borderId="12" xfId="7" applyFont="1" applyBorder="1" applyAlignment="1">
      <alignment horizontal="left" vertical="center"/>
    </xf>
    <xf numFmtId="0" fontId="12" fillId="0" borderId="7" xfId="7" applyFont="1" applyBorder="1" applyAlignment="1">
      <alignment horizontal="centerContinuous" vertical="center"/>
    </xf>
    <xf numFmtId="0" fontId="12" fillId="0" borderId="8" xfId="7" applyFont="1" applyBorder="1" applyAlignment="1">
      <alignment horizontal="centerContinuous" vertical="center"/>
    </xf>
    <xf numFmtId="0" fontId="12" fillId="0" borderId="13" xfId="7" applyFont="1" applyBorder="1" applyAlignment="1">
      <alignment horizontal="center" vertical="center" shrinkToFit="1"/>
    </xf>
    <xf numFmtId="0" fontId="12" fillId="0" borderId="64" xfId="7" applyFont="1" applyBorder="1" applyAlignment="1">
      <alignment horizontal="center" vertical="center" wrapText="1"/>
    </xf>
    <xf numFmtId="38" fontId="12" fillId="0" borderId="65" xfId="8" applyFont="1" applyBorder="1" applyAlignment="1">
      <alignment horizontal="right" vertical="center"/>
    </xf>
    <xf numFmtId="179" fontId="12" fillId="0" borderId="66" xfId="7" applyNumberFormat="1" applyFont="1" applyBorder="1" applyAlignment="1">
      <alignment horizontal="center" vertical="center"/>
    </xf>
    <xf numFmtId="38" fontId="12" fillId="2" borderId="65" xfId="8" applyFont="1" applyFill="1" applyBorder="1" applyAlignment="1">
      <alignment horizontal="center" vertical="center"/>
    </xf>
    <xf numFmtId="180" fontId="12" fillId="0" borderId="64" xfId="7" applyNumberFormat="1" applyFont="1" applyBorder="1" applyAlignment="1">
      <alignment horizontal="center" vertical="center"/>
    </xf>
    <xf numFmtId="0" fontId="12" fillId="0" borderId="65" xfId="7" applyFont="1" applyBorder="1" applyAlignment="1">
      <alignment horizontal="left" vertical="center"/>
    </xf>
    <xf numFmtId="0" fontId="12" fillId="0" borderId="67" xfId="7" applyFont="1" applyBorder="1" applyAlignment="1">
      <alignment horizontal="centerContinuous" vertical="center"/>
    </xf>
    <xf numFmtId="0" fontId="12" fillId="0" borderId="68" xfId="7" applyFont="1" applyBorder="1" applyAlignment="1">
      <alignment horizontal="centerContinuous" vertical="center"/>
    </xf>
    <xf numFmtId="0" fontId="12" fillId="0" borderId="69" xfId="7" applyFont="1" applyBorder="1" applyAlignment="1">
      <alignment horizontal="centerContinuous" vertical="center"/>
    </xf>
    <xf numFmtId="0" fontId="12" fillId="0" borderId="70" xfId="7" applyFont="1" applyBorder="1" applyAlignment="1" applyProtection="1">
      <alignment vertical="center" wrapText="1"/>
      <protection locked="0"/>
    </xf>
    <xf numFmtId="38" fontId="12" fillId="0" borderId="12" xfId="8" applyFont="1" applyBorder="1">
      <alignment vertical="center"/>
    </xf>
    <xf numFmtId="38" fontId="12" fillId="0" borderId="54" xfId="8" applyFont="1" applyBorder="1" applyAlignment="1" applyProtection="1">
      <alignment horizontal="right" vertical="center"/>
      <protection locked="0"/>
    </xf>
    <xf numFmtId="38" fontId="12" fillId="4" borderId="54" xfId="8" applyFont="1" applyFill="1" applyBorder="1" applyAlignment="1" applyProtection="1">
      <alignment horizontal="right" vertical="center"/>
      <protection locked="0"/>
    </xf>
    <xf numFmtId="38" fontId="12" fillId="4" borderId="51" xfId="8" applyFont="1" applyFill="1" applyBorder="1" applyAlignment="1" applyProtection="1">
      <alignment horizontal="right" vertical="center"/>
      <protection locked="0"/>
    </xf>
    <xf numFmtId="38" fontId="12" fillId="4" borderId="53" xfId="8" applyFont="1" applyFill="1" applyBorder="1" applyAlignment="1">
      <alignment horizontal="right" vertical="center"/>
    </xf>
    <xf numFmtId="180" fontId="12" fillId="4" borderId="38" xfId="7" applyNumberFormat="1" applyFont="1" applyFill="1" applyBorder="1" applyAlignment="1" applyProtection="1">
      <alignment horizontal="center" vertical="center"/>
      <protection locked="0"/>
    </xf>
    <xf numFmtId="0" fontId="12" fillId="4" borderId="71" xfId="7" applyFont="1" applyFill="1" applyBorder="1" applyAlignment="1" applyProtection="1">
      <alignment vertical="center" shrinkToFit="1"/>
      <protection locked="0"/>
    </xf>
    <xf numFmtId="0" fontId="12" fillId="4" borderId="7" xfId="7" applyFont="1" applyFill="1" applyBorder="1" applyAlignment="1" applyProtection="1">
      <alignment vertical="center"/>
      <protection locked="0"/>
    </xf>
    <xf numFmtId="0" fontId="12" fillId="0" borderId="8" xfId="7" applyFont="1" applyBorder="1" applyAlignment="1" applyProtection="1">
      <alignment vertical="center"/>
      <protection locked="0"/>
    </xf>
    <xf numFmtId="0" fontId="12" fillId="4" borderId="13" xfId="7" applyFont="1" applyFill="1" applyBorder="1" applyAlignment="1" applyProtection="1">
      <alignment horizontal="center" vertical="center" shrinkToFit="1"/>
      <protection locked="0"/>
    </xf>
    <xf numFmtId="0" fontId="12" fillId="0" borderId="38" xfId="7" applyFont="1" applyBorder="1" applyAlignment="1" applyProtection="1">
      <alignment vertical="center" wrapText="1"/>
      <protection locked="0"/>
    </xf>
    <xf numFmtId="38" fontId="12" fillId="4" borderId="12" xfId="8" applyFont="1" applyFill="1" applyBorder="1" applyAlignment="1">
      <alignment horizontal="right" vertical="center"/>
    </xf>
    <xf numFmtId="38" fontId="12" fillId="4" borderId="12" xfId="8" applyFont="1" applyFill="1" applyBorder="1">
      <alignment vertical="center"/>
    </xf>
    <xf numFmtId="0" fontId="12" fillId="4" borderId="71" xfId="7" applyFont="1" applyFill="1" applyBorder="1" applyAlignment="1" applyProtection="1">
      <alignment horizontal="left" vertical="center" shrinkToFit="1"/>
      <protection locked="0"/>
    </xf>
    <xf numFmtId="0" fontId="12" fillId="0" borderId="8" xfId="7" applyFont="1" applyBorder="1" applyAlignment="1" applyProtection="1">
      <alignment horizontal="left" vertical="center"/>
      <protection locked="0"/>
    </xf>
    <xf numFmtId="0" fontId="12" fillId="0" borderId="31" xfId="7" applyFont="1" applyBorder="1" applyAlignment="1" applyProtection="1">
      <alignment vertical="center" wrapText="1"/>
      <protection locked="0"/>
    </xf>
    <xf numFmtId="38" fontId="12" fillId="0" borderId="7" xfId="8" applyFont="1" applyBorder="1">
      <alignment vertical="center"/>
    </xf>
    <xf numFmtId="179" fontId="12" fillId="0" borderId="72" xfId="7" applyNumberFormat="1" applyFont="1" applyBorder="1" applyAlignment="1">
      <alignment horizontal="right" vertical="center"/>
    </xf>
    <xf numFmtId="180" fontId="12" fillId="0" borderId="31" xfId="7" applyNumberFormat="1" applyFont="1" applyBorder="1" applyAlignment="1" applyProtection="1">
      <alignment horizontal="center" vertical="center"/>
      <protection locked="0"/>
    </xf>
    <xf numFmtId="0" fontId="12" fillId="0" borderId="73" xfId="7" applyFont="1" applyBorder="1" applyAlignment="1" applyProtection="1">
      <alignment horizontal="center" vertical="center" shrinkToFit="1"/>
      <protection locked="0"/>
    </xf>
    <xf numFmtId="0" fontId="12" fillId="4" borderId="18" xfId="7" applyFont="1" applyFill="1" applyBorder="1" applyAlignment="1" applyProtection="1">
      <alignment horizontal="left" vertical="center"/>
      <protection locked="0"/>
    </xf>
    <xf numFmtId="0" fontId="12" fillId="4" borderId="19" xfId="7" applyFont="1" applyFill="1" applyBorder="1" applyAlignment="1" applyProtection="1">
      <alignment horizontal="left" vertical="center"/>
      <protection locked="0"/>
    </xf>
    <xf numFmtId="0" fontId="12" fillId="0" borderId="34" xfId="7" applyFont="1" applyBorder="1" applyAlignment="1" applyProtection="1">
      <alignment horizontal="center" vertical="center" shrinkToFit="1"/>
      <protection locked="0"/>
    </xf>
    <xf numFmtId="0" fontId="12" fillId="0" borderId="71" xfId="7" applyFont="1" applyBorder="1" applyAlignment="1" applyProtection="1">
      <alignment horizontal="center" vertical="center" shrinkToFit="1"/>
      <protection locked="0"/>
    </xf>
    <xf numFmtId="180" fontId="12" fillId="4" borderId="70" xfId="7" applyNumberFormat="1" applyFont="1" applyFill="1" applyBorder="1" applyAlignment="1" applyProtection="1">
      <alignment horizontal="center" vertical="center"/>
      <protection locked="0"/>
    </xf>
    <xf numFmtId="0" fontId="12" fillId="4" borderId="74" xfId="7" applyFont="1" applyFill="1" applyBorder="1" applyAlignment="1" applyProtection="1">
      <alignment vertical="center" shrinkToFit="1"/>
      <protection locked="0"/>
    </xf>
    <xf numFmtId="0" fontId="12" fillId="4" borderId="49" xfId="7" applyFont="1" applyFill="1" applyBorder="1" applyAlignment="1" applyProtection="1">
      <alignment vertical="center"/>
      <protection locked="0"/>
    </xf>
    <xf numFmtId="0" fontId="12" fillId="0" borderId="50" xfId="7" applyFont="1" applyBorder="1" applyAlignment="1" applyProtection="1">
      <alignment vertical="center"/>
      <protection locked="0"/>
    </xf>
    <xf numFmtId="0" fontId="12" fillId="4" borderId="43" xfId="7" applyFont="1" applyFill="1" applyBorder="1" applyAlignment="1" applyProtection="1">
      <alignment horizontal="center" vertical="center" shrinkToFit="1"/>
      <protection locked="0"/>
    </xf>
    <xf numFmtId="0" fontId="20" fillId="3" borderId="0" xfId="7" applyFont="1" applyFill="1"/>
    <xf numFmtId="0" fontId="12" fillId="4" borderId="7" xfId="7" applyFont="1" applyFill="1" applyBorder="1" applyAlignment="1" applyProtection="1">
      <alignment horizontal="left" vertical="center"/>
      <protection locked="0"/>
    </xf>
    <xf numFmtId="38" fontId="12" fillId="0" borderId="54" xfId="8" applyFont="1" applyBorder="1" applyAlignment="1">
      <alignment horizontal="right" vertical="center"/>
    </xf>
    <xf numFmtId="180" fontId="12" fillId="0" borderId="38" xfId="7" applyNumberFormat="1" applyFont="1" applyBorder="1" applyAlignment="1" applyProtection="1">
      <alignment horizontal="center" vertical="center"/>
      <protection locked="0"/>
    </xf>
    <xf numFmtId="0" fontId="12" fillId="4" borderId="8" xfId="7" applyFont="1" applyFill="1" applyBorder="1" applyAlignment="1" applyProtection="1">
      <alignment horizontal="left" vertical="center"/>
      <protection locked="0"/>
    </xf>
    <xf numFmtId="0" fontId="12" fillId="0" borderId="13" xfId="7" applyFont="1" applyBorder="1" applyAlignment="1" applyProtection="1">
      <alignment horizontal="center" vertical="center" shrinkToFit="1"/>
      <protection locked="0"/>
    </xf>
    <xf numFmtId="0" fontId="12" fillId="0" borderId="56" xfId="7" applyFont="1" applyBorder="1" applyAlignment="1">
      <alignment vertical="center" wrapText="1"/>
    </xf>
    <xf numFmtId="38" fontId="12" fillId="0" borderId="15" xfId="8" applyFont="1" applyBorder="1" applyAlignment="1">
      <alignment horizontal="right" vertical="center"/>
    </xf>
    <xf numFmtId="38" fontId="12" fillId="0" borderId="21" xfId="8" applyFont="1" applyBorder="1" applyAlignment="1">
      <alignment horizontal="right" vertical="center"/>
    </xf>
    <xf numFmtId="38" fontId="12" fillId="0" borderId="14" xfId="8" applyFont="1" applyBorder="1" applyAlignment="1">
      <alignment horizontal="right" vertical="center"/>
    </xf>
    <xf numFmtId="38" fontId="12" fillId="0" borderId="72" xfId="8" applyFont="1" applyBorder="1" applyAlignment="1">
      <alignment horizontal="right" vertical="center"/>
    </xf>
    <xf numFmtId="180" fontId="12" fillId="0" borderId="56" xfId="7" applyNumberFormat="1" applyFont="1" applyBorder="1" applyAlignment="1">
      <alignment horizontal="center" vertical="center"/>
    </xf>
    <xf numFmtId="0" fontId="12" fillId="0" borderId="14" xfId="7" applyFont="1" applyBorder="1" applyAlignment="1">
      <alignment horizontal="left" vertical="center" shrinkToFit="1"/>
    </xf>
    <xf numFmtId="0" fontId="27" fillId="0" borderId="15" xfId="7" applyFont="1" applyBorder="1" applyAlignment="1">
      <alignment horizontal="left" vertical="center"/>
    </xf>
    <xf numFmtId="0" fontId="27" fillId="0" borderId="61" xfId="7" applyFont="1" applyBorder="1" applyAlignment="1">
      <alignment horizontal="left" vertical="center"/>
    </xf>
    <xf numFmtId="0" fontId="12" fillId="0" borderId="57" xfId="7" applyFont="1" applyBorder="1" applyAlignment="1">
      <alignment horizontal="center" vertical="center" shrinkToFit="1"/>
    </xf>
    <xf numFmtId="38" fontId="12" fillId="6" borderId="48" xfId="8" applyFont="1" applyFill="1" applyBorder="1" applyAlignment="1">
      <alignment horizontal="center" vertical="center"/>
    </xf>
    <xf numFmtId="38" fontId="12" fillId="6" borderId="75" xfId="8" applyFont="1" applyFill="1" applyBorder="1" applyAlignment="1">
      <alignment horizontal="right" vertical="center"/>
    </xf>
    <xf numFmtId="0" fontId="12" fillId="6" borderId="36" xfId="7" applyFont="1" applyFill="1" applyBorder="1" applyAlignment="1">
      <alignment vertical="center"/>
    </xf>
    <xf numFmtId="38" fontId="12" fillId="0" borderId="71" xfId="8" applyFont="1" applyBorder="1" applyAlignment="1">
      <alignment horizontal="right" vertical="center"/>
    </xf>
    <xf numFmtId="0" fontId="12" fillId="4" borderId="53" xfId="7" applyFont="1" applyFill="1" applyBorder="1" applyAlignment="1" applyProtection="1">
      <alignment horizontal="left" vertical="center"/>
      <protection locked="0"/>
    </xf>
    <xf numFmtId="0" fontId="12" fillId="4" borderId="49" xfId="7" applyFont="1" applyFill="1" applyBorder="1" applyAlignment="1" applyProtection="1">
      <alignment horizontal="left" vertical="center"/>
      <protection locked="0"/>
    </xf>
    <xf numFmtId="0" fontId="12" fillId="4" borderId="50" xfId="7" applyFont="1" applyFill="1" applyBorder="1" applyAlignment="1" applyProtection="1">
      <alignment horizontal="left" vertical="center"/>
      <protection locked="0"/>
    </xf>
    <xf numFmtId="0" fontId="12" fillId="4" borderId="12" xfId="7" applyFont="1" applyFill="1" applyBorder="1" applyAlignment="1" applyProtection="1">
      <alignment horizontal="left" vertical="center"/>
      <protection locked="0"/>
    </xf>
    <xf numFmtId="0" fontId="12" fillId="0" borderId="38" xfId="7" applyFont="1" applyBorder="1" applyAlignment="1">
      <alignment vertical="center" wrapText="1"/>
    </xf>
    <xf numFmtId="38" fontId="12" fillId="0" borderId="33" xfId="8" applyFont="1" applyBorder="1" applyAlignment="1">
      <alignment horizontal="right" vertical="center"/>
    </xf>
    <xf numFmtId="38" fontId="12" fillId="0" borderId="73" xfId="8" applyFont="1" applyBorder="1" applyAlignment="1">
      <alignment horizontal="right" vertical="center"/>
    </xf>
    <xf numFmtId="0" fontId="27" fillId="0" borderId="7" xfId="7" applyFont="1" applyBorder="1" applyAlignment="1">
      <alignment horizontal="left" vertical="center"/>
    </xf>
    <xf numFmtId="0" fontId="27" fillId="0" borderId="8" xfId="7" applyFont="1" applyBorder="1" applyAlignment="1">
      <alignment horizontal="left" vertical="center"/>
    </xf>
    <xf numFmtId="179" fontId="29" fillId="0" borderId="36" xfId="0" applyNumberFormat="1" applyFont="1" applyBorder="1" applyAlignment="1">
      <alignment horizontal="center" vertical="center" shrinkToFit="1"/>
    </xf>
    <xf numFmtId="179" fontId="29" fillId="0" borderId="48" xfId="0" applyNumberFormat="1" applyFont="1" applyBorder="1" applyAlignment="1">
      <alignment horizontal="center" vertical="center" shrinkToFit="1"/>
    </xf>
    <xf numFmtId="179" fontId="29" fillId="0" borderId="75" xfId="0" applyNumberFormat="1" applyFont="1" applyBorder="1" applyAlignment="1">
      <alignment horizontal="center" vertical="center" shrinkToFit="1"/>
    </xf>
    <xf numFmtId="0" fontId="12" fillId="0" borderId="76" xfId="7" applyFont="1" applyBorder="1" applyAlignment="1">
      <alignment vertical="center"/>
    </xf>
    <xf numFmtId="0" fontId="12" fillId="0" borderId="30" xfId="7" applyFont="1" applyBorder="1" applyAlignment="1">
      <alignment vertical="center"/>
    </xf>
    <xf numFmtId="0" fontId="12" fillId="0" borderId="29" xfId="7" applyFont="1" applyBorder="1" applyAlignment="1">
      <alignment vertical="center"/>
    </xf>
    <xf numFmtId="0" fontId="12" fillId="0" borderId="78" xfId="7" applyFont="1" applyBorder="1" applyAlignment="1">
      <alignment horizontal="center" vertical="center"/>
    </xf>
    <xf numFmtId="0" fontId="12" fillId="0" borderId="80" xfId="7" applyFont="1" applyBorder="1" applyAlignment="1">
      <alignment vertical="center"/>
    </xf>
    <xf numFmtId="0" fontId="12" fillId="0" borderId="23" xfId="7" applyFont="1" applyBorder="1" applyAlignment="1">
      <alignment vertical="center"/>
    </xf>
    <xf numFmtId="0" fontId="12" fillId="0" borderId="81" xfId="7" applyFont="1" applyBorder="1" applyAlignment="1">
      <alignment vertical="center"/>
    </xf>
    <xf numFmtId="0" fontId="12" fillId="0" borderId="0" xfId="7" applyFont="1" applyAlignment="1">
      <alignment vertical="center" wrapText="1"/>
    </xf>
    <xf numFmtId="179" fontId="12" fillId="0" borderId="0" xfId="7" applyNumberFormat="1" applyFont="1" applyAlignment="1">
      <alignment vertical="center"/>
    </xf>
    <xf numFmtId="180" fontId="12" fillId="0" borderId="0" xfId="7" applyNumberFormat="1" applyFont="1" applyAlignment="1">
      <alignment horizontal="center" vertical="center"/>
    </xf>
    <xf numFmtId="0" fontId="12" fillId="0" borderId="0" xfId="7" applyFont="1" applyAlignment="1">
      <alignment vertical="center"/>
    </xf>
    <xf numFmtId="0" fontId="30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 shrinkToFit="1"/>
    </xf>
    <xf numFmtId="38" fontId="12" fillId="6" borderId="82" xfId="8" applyFont="1" applyFill="1" applyBorder="1" applyAlignment="1" applyProtection="1">
      <alignment horizontal="left" vertical="center"/>
      <protection locked="0"/>
    </xf>
    <xf numFmtId="38" fontId="12" fillId="6" borderId="83" xfId="8" applyFont="1" applyFill="1" applyBorder="1" applyProtection="1">
      <alignment vertical="center"/>
      <protection locked="0"/>
    </xf>
    <xf numFmtId="38" fontId="12" fillId="6" borderId="84" xfId="8" applyFont="1" applyFill="1" applyBorder="1" applyProtection="1">
      <alignment vertical="center"/>
      <protection locked="0"/>
    </xf>
    <xf numFmtId="38" fontId="12" fillId="6" borderId="85" xfId="8" applyFont="1" applyFill="1" applyBorder="1" applyProtection="1">
      <alignment vertical="center"/>
      <protection locked="0"/>
    </xf>
    <xf numFmtId="38" fontId="12" fillId="6" borderId="86" xfId="8" applyFont="1" applyFill="1" applyBorder="1" applyProtection="1">
      <alignment vertical="center"/>
      <protection locked="0"/>
    </xf>
    <xf numFmtId="180" fontId="27" fillId="6" borderId="87" xfId="7" applyNumberFormat="1" applyFont="1" applyFill="1" applyBorder="1" applyAlignment="1">
      <alignment horizontal="center" vertical="center"/>
    </xf>
    <xf numFmtId="180" fontId="27" fillId="6" borderId="88" xfId="7" applyNumberFormat="1" applyFont="1" applyFill="1" applyBorder="1" applyAlignment="1">
      <alignment horizontal="center" vertical="center"/>
    </xf>
    <xf numFmtId="180" fontId="27" fillId="6" borderId="82" xfId="7" applyNumberFormat="1" applyFont="1" applyFill="1" applyBorder="1" applyAlignment="1">
      <alignment horizontal="center" vertical="center"/>
    </xf>
    <xf numFmtId="0" fontId="27" fillId="6" borderId="88" xfId="7" applyFont="1" applyFill="1" applyBorder="1" applyAlignment="1">
      <alignment horizontal="left" vertical="center"/>
    </xf>
    <xf numFmtId="0" fontId="27" fillId="6" borderId="88" xfId="7" applyFont="1" applyFill="1" applyBorder="1" applyAlignment="1">
      <alignment horizontal="centerContinuous" vertical="center"/>
    </xf>
    <xf numFmtId="0" fontId="27" fillId="6" borderId="89" xfId="7" applyFont="1" applyFill="1" applyBorder="1" applyAlignment="1">
      <alignment horizontal="centerContinuous" vertical="center"/>
    </xf>
    <xf numFmtId="0" fontId="12" fillId="6" borderId="90" xfId="7" applyFont="1" applyFill="1" applyBorder="1" applyAlignment="1">
      <alignment horizontal="centerContinuous" vertical="center"/>
    </xf>
    <xf numFmtId="38" fontId="12" fillId="0" borderId="91" xfId="8" applyFont="1" applyBorder="1" applyProtection="1">
      <alignment vertical="center"/>
      <protection locked="0"/>
    </xf>
    <xf numFmtId="180" fontId="12" fillId="0" borderId="92" xfId="8" applyNumberFormat="1" applyFont="1" applyBorder="1" applyProtection="1">
      <alignment vertical="center"/>
      <protection locked="0"/>
    </xf>
    <xf numFmtId="180" fontId="12" fillId="0" borderId="93" xfId="7" applyNumberFormat="1" applyFont="1" applyBorder="1" applyAlignment="1" applyProtection="1">
      <alignment horizontal="center" vertical="center"/>
      <protection locked="0"/>
    </xf>
    <xf numFmtId="180" fontId="12" fillId="0" borderId="94" xfId="8" applyNumberFormat="1" applyFont="1" applyBorder="1" applyProtection="1">
      <alignment vertical="center"/>
      <protection locked="0"/>
    </xf>
    <xf numFmtId="180" fontId="12" fillId="0" borderId="51" xfId="7" applyNumberFormat="1" applyFont="1" applyBorder="1" applyAlignment="1" applyProtection="1">
      <alignment horizontal="center" vertical="center"/>
      <protection locked="0"/>
    </xf>
    <xf numFmtId="180" fontId="12" fillId="0" borderId="95" xfId="8" applyNumberFormat="1" applyFont="1" applyBorder="1" applyProtection="1">
      <alignment vertical="center"/>
      <protection locked="0"/>
    </xf>
    <xf numFmtId="180" fontId="12" fillId="0" borderId="49" xfId="7" applyNumberFormat="1" applyFont="1" applyBorder="1" applyAlignment="1" applyProtection="1">
      <alignment horizontal="center" vertical="center"/>
      <protection locked="0"/>
    </xf>
    <xf numFmtId="0" fontId="12" fillId="4" borderId="8" xfId="7" applyFont="1" applyFill="1" applyBorder="1" applyAlignment="1" applyProtection="1">
      <alignment vertical="center"/>
      <protection locked="0"/>
    </xf>
    <xf numFmtId="38" fontId="12" fillId="0" borderId="38" xfId="8" applyFont="1" applyBorder="1" applyProtection="1">
      <alignment vertical="center"/>
      <protection locked="0"/>
    </xf>
    <xf numFmtId="180" fontId="12" fillId="0" borderId="7" xfId="8" applyNumberFormat="1" applyFont="1" applyBorder="1" applyProtection="1">
      <alignment vertical="center"/>
      <protection locked="0"/>
    </xf>
    <xf numFmtId="180" fontId="12" fillId="0" borderId="12" xfId="8" applyNumberFormat="1" applyFont="1" applyBorder="1" applyProtection="1">
      <alignment vertical="center"/>
      <protection locked="0"/>
    </xf>
    <xf numFmtId="180" fontId="12" fillId="0" borderId="71" xfId="8" applyNumberFormat="1" applyFont="1" applyBorder="1" applyProtection="1">
      <alignment vertical="center"/>
      <protection locked="0"/>
    </xf>
    <xf numFmtId="180" fontId="12" fillId="0" borderId="93" xfId="7" applyNumberFormat="1" applyFont="1" applyBorder="1" applyAlignment="1" applyProtection="1">
      <alignment horizontal="right" vertical="center"/>
      <protection locked="0"/>
    </xf>
    <xf numFmtId="180" fontId="12" fillId="0" borderId="51" xfId="7" applyNumberFormat="1" applyFont="1" applyBorder="1" applyAlignment="1" applyProtection="1">
      <alignment horizontal="right" vertical="center"/>
      <protection locked="0"/>
    </xf>
    <xf numFmtId="180" fontId="12" fillId="0" borderId="10" xfId="7" applyNumberFormat="1" applyFont="1" applyBorder="1" applyAlignment="1" applyProtection="1">
      <alignment horizontal="right" vertical="center"/>
      <protection locked="0"/>
    </xf>
    <xf numFmtId="180" fontId="12" fillId="0" borderId="54" xfId="7" applyNumberFormat="1" applyFont="1" applyBorder="1" applyAlignment="1" applyProtection="1">
      <alignment horizontal="right" vertical="center"/>
      <protection locked="0"/>
    </xf>
    <xf numFmtId="180" fontId="12" fillId="0" borderId="54" xfId="7" applyNumberFormat="1" applyFont="1" applyBorder="1" applyAlignment="1" applyProtection="1">
      <alignment horizontal="center" vertical="center"/>
      <protection locked="0"/>
    </xf>
    <xf numFmtId="180" fontId="12" fillId="0" borderId="7" xfId="7" applyNumberFormat="1" applyFont="1" applyBorder="1" applyAlignment="1" applyProtection="1">
      <alignment horizontal="center" vertical="center"/>
      <protection locked="0"/>
    </xf>
    <xf numFmtId="38" fontId="12" fillId="0" borderId="31" xfId="8" applyFont="1" applyBorder="1" applyProtection="1">
      <alignment vertical="center"/>
      <protection locked="0"/>
    </xf>
    <xf numFmtId="38" fontId="12" fillId="0" borderId="18" xfId="8" applyFont="1" applyBorder="1" applyProtection="1">
      <alignment vertical="center"/>
      <protection locked="0"/>
    </xf>
    <xf numFmtId="180" fontId="12" fillId="0" borderId="96" xfId="7" applyNumberFormat="1" applyFont="1" applyBorder="1" applyAlignment="1">
      <alignment horizontal="center" vertical="center"/>
    </xf>
    <xf numFmtId="38" fontId="12" fillId="0" borderId="33" xfId="8" applyFont="1" applyBorder="1" applyProtection="1">
      <alignment vertical="center"/>
      <protection locked="0"/>
    </xf>
    <xf numFmtId="180" fontId="12" fillId="0" borderId="72" xfId="7" applyNumberFormat="1" applyFont="1" applyBorder="1" applyAlignment="1">
      <alignment horizontal="center" vertical="center"/>
    </xf>
    <xf numFmtId="38" fontId="12" fillId="0" borderId="73" xfId="8" applyFont="1" applyBorder="1" applyProtection="1">
      <alignment vertical="center"/>
      <protection locked="0"/>
    </xf>
    <xf numFmtId="180" fontId="12" fillId="0" borderId="18" xfId="7" applyNumberFormat="1" applyFont="1" applyBorder="1" applyAlignment="1">
      <alignment horizontal="center" vertical="center"/>
    </xf>
    <xf numFmtId="180" fontId="12" fillId="0" borderId="31" xfId="7" applyNumberFormat="1" applyFont="1" applyBorder="1" applyAlignment="1">
      <alignment horizontal="center" vertical="center"/>
    </xf>
    <xf numFmtId="0" fontId="27" fillId="0" borderId="18" xfId="7" applyFont="1" applyBorder="1" applyAlignment="1">
      <alignment horizontal="left" vertical="center"/>
    </xf>
    <xf numFmtId="0" fontId="27" fillId="0" borderId="19" xfId="7" applyFont="1" applyBorder="1" applyAlignment="1">
      <alignment horizontal="left" vertical="center"/>
    </xf>
    <xf numFmtId="0" fontId="12" fillId="0" borderId="34" xfId="7" applyFont="1" applyBorder="1" applyAlignment="1">
      <alignment horizontal="center" vertical="center" shrinkToFit="1"/>
    </xf>
    <xf numFmtId="38" fontId="12" fillId="0" borderId="97" xfId="8" applyFont="1" applyBorder="1" applyProtection="1">
      <alignment vertical="center"/>
      <protection locked="0"/>
    </xf>
    <xf numFmtId="180" fontId="12" fillId="0" borderId="98" xfId="7" applyNumberFormat="1" applyFont="1" applyBorder="1" applyAlignment="1">
      <alignment horizontal="center" vertical="center"/>
    </xf>
    <xf numFmtId="180" fontId="12" fillId="0" borderId="97" xfId="7" applyNumberFormat="1" applyFont="1" applyBorder="1" applyAlignment="1">
      <alignment horizontal="center" vertical="center"/>
    </xf>
    <xf numFmtId="38" fontId="12" fillId="6" borderId="82" xfId="8" applyFont="1" applyFill="1" applyBorder="1" applyProtection="1">
      <alignment vertical="center"/>
      <protection locked="0"/>
    </xf>
    <xf numFmtId="0" fontId="12" fillId="6" borderId="90" xfId="7" applyFont="1" applyFill="1" applyBorder="1" applyAlignment="1">
      <alignment horizontal="center" vertical="center" shrinkToFit="1"/>
    </xf>
    <xf numFmtId="38" fontId="12" fillId="0" borderId="92" xfId="8" applyFont="1" applyBorder="1" applyProtection="1">
      <alignment vertical="center"/>
      <protection locked="0"/>
    </xf>
    <xf numFmtId="180" fontId="12" fillId="0" borderId="93" xfId="7" applyNumberFormat="1" applyFont="1" applyBorder="1" applyAlignment="1">
      <alignment horizontal="center" vertical="center"/>
    </xf>
    <xf numFmtId="38" fontId="12" fillId="0" borderId="94" xfId="8" applyFont="1" applyBorder="1" applyProtection="1">
      <alignment vertical="center"/>
      <protection locked="0"/>
    </xf>
    <xf numFmtId="180" fontId="12" fillId="0" borderId="51" xfId="7" applyNumberFormat="1" applyFont="1" applyBorder="1" applyAlignment="1">
      <alignment horizontal="center" vertical="center"/>
    </xf>
    <xf numFmtId="38" fontId="12" fillId="0" borderId="95" xfId="8" applyFont="1" applyBorder="1" applyProtection="1">
      <alignment vertical="center"/>
      <protection locked="0"/>
    </xf>
    <xf numFmtId="180" fontId="12" fillId="0" borderId="49" xfId="7" applyNumberFormat="1" applyFont="1" applyBorder="1" applyAlignment="1">
      <alignment horizontal="center" vertical="center"/>
    </xf>
    <xf numFmtId="180" fontId="12" fillId="0" borderId="70" xfId="7" applyNumberFormat="1" applyFont="1" applyBorder="1" applyAlignment="1">
      <alignment horizontal="center" vertical="center"/>
    </xf>
    <xf numFmtId="0" fontId="12" fillId="0" borderId="49" xfId="7" applyFont="1" applyBorder="1" applyAlignment="1">
      <alignment horizontal="left" vertical="center"/>
    </xf>
    <xf numFmtId="0" fontId="12" fillId="0" borderId="43" xfId="7" applyFont="1" applyBorder="1" applyAlignment="1">
      <alignment horizontal="center" vertical="center" shrinkToFit="1"/>
    </xf>
    <xf numFmtId="38" fontId="12" fillId="0" borderId="7" xfId="8" applyFont="1" applyBorder="1" applyProtection="1">
      <alignment vertical="center"/>
      <protection locked="0"/>
    </xf>
    <xf numFmtId="180" fontId="27" fillId="0" borderId="10" xfId="7" applyNumberFormat="1" applyFont="1" applyBorder="1" applyAlignment="1">
      <alignment horizontal="center" vertical="center"/>
    </xf>
    <xf numFmtId="38" fontId="12" fillId="0" borderId="12" xfId="8" applyFont="1" applyBorder="1" applyProtection="1">
      <alignment vertical="center"/>
      <protection locked="0"/>
    </xf>
    <xf numFmtId="180" fontId="27" fillId="0" borderId="54" xfId="7" applyNumberFormat="1" applyFont="1" applyBorder="1" applyAlignment="1">
      <alignment horizontal="center" vertical="center"/>
    </xf>
    <xf numFmtId="38" fontId="12" fillId="0" borderId="71" xfId="8" applyFont="1" applyBorder="1" applyProtection="1">
      <alignment vertical="center"/>
      <protection locked="0"/>
    </xf>
    <xf numFmtId="180" fontId="27" fillId="0" borderId="7" xfId="7" applyNumberFormat="1" applyFont="1" applyBorder="1" applyAlignment="1">
      <alignment horizontal="center" vertical="center"/>
    </xf>
    <xf numFmtId="180" fontId="27" fillId="0" borderId="38" xfId="7" applyNumberFormat="1" applyFont="1" applyBorder="1" applyAlignment="1">
      <alignment horizontal="center" vertical="center"/>
    </xf>
    <xf numFmtId="0" fontId="27" fillId="0" borderId="7" xfId="7" applyFont="1" applyBorder="1" applyAlignment="1">
      <alignment horizontal="right" vertical="center"/>
    </xf>
    <xf numFmtId="0" fontId="27" fillId="0" borderId="8" xfId="7" applyFont="1" applyBorder="1" applyAlignment="1">
      <alignment horizontal="right" vertical="center"/>
    </xf>
    <xf numFmtId="180" fontId="27" fillId="0" borderId="99" xfId="7" applyNumberFormat="1" applyFont="1" applyBorder="1" applyAlignment="1">
      <alignment horizontal="center" vertical="center"/>
    </xf>
    <xf numFmtId="180" fontId="27" fillId="0" borderId="21" xfId="7" applyNumberFormat="1" applyFont="1" applyBorder="1" applyAlignment="1">
      <alignment horizontal="center" vertical="center"/>
    </xf>
    <xf numFmtId="180" fontId="27" fillId="0" borderId="15" xfId="7" applyNumberFormat="1" applyFont="1" applyBorder="1" applyAlignment="1">
      <alignment horizontal="center" vertical="center"/>
    </xf>
    <xf numFmtId="180" fontId="27" fillId="0" borderId="56" xfId="7" applyNumberFormat="1" applyFont="1" applyBorder="1" applyAlignment="1">
      <alignment horizontal="center" vertical="center"/>
    </xf>
    <xf numFmtId="0" fontId="27" fillId="0" borderId="15" xfId="7" applyFont="1" applyBorder="1" applyAlignment="1">
      <alignment horizontal="right" vertical="center"/>
    </xf>
    <xf numFmtId="0" fontId="27" fillId="0" borderId="61" xfId="7" applyFont="1" applyBorder="1" applyAlignment="1">
      <alignment horizontal="right" vertical="center"/>
    </xf>
    <xf numFmtId="0" fontId="20" fillId="7" borderId="0" xfId="7" applyFont="1" applyFill="1"/>
    <xf numFmtId="38" fontId="12" fillId="5" borderId="82" xfId="8" applyFont="1" applyFill="1" applyBorder="1" applyProtection="1">
      <alignment vertical="center"/>
      <protection locked="0"/>
    </xf>
    <xf numFmtId="38" fontId="12" fillId="5" borderId="83" xfId="8" applyFont="1" applyFill="1" applyBorder="1" applyProtection="1">
      <alignment vertical="center"/>
      <protection locked="0"/>
    </xf>
    <xf numFmtId="38" fontId="12" fillId="5" borderId="84" xfId="8" applyFont="1" applyFill="1" applyBorder="1" applyProtection="1">
      <alignment vertical="center"/>
      <protection locked="0"/>
    </xf>
    <xf numFmtId="38" fontId="12" fillId="5" borderId="85" xfId="8" applyFont="1" applyFill="1" applyBorder="1" applyProtection="1">
      <alignment vertical="center"/>
      <protection locked="0"/>
    </xf>
    <xf numFmtId="180" fontId="27" fillId="5" borderId="87" xfId="7" applyNumberFormat="1" applyFont="1" applyFill="1" applyBorder="1" applyAlignment="1">
      <alignment horizontal="center" vertical="center"/>
    </xf>
    <xf numFmtId="180" fontId="27" fillId="5" borderId="88" xfId="7" applyNumberFormat="1" applyFont="1" applyFill="1" applyBorder="1" applyAlignment="1">
      <alignment horizontal="center" vertical="center"/>
    </xf>
    <xf numFmtId="180" fontId="27" fillId="5" borderId="82" xfId="7" applyNumberFormat="1" applyFont="1" applyFill="1" applyBorder="1" applyAlignment="1">
      <alignment horizontal="center" vertical="center"/>
    </xf>
    <xf numFmtId="0" fontId="27" fillId="5" borderId="88" xfId="7" applyFont="1" applyFill="1" applyBorder="1" applyAlignment="1">
      <alignment horizontal="left" vertical="center"/>
    </xf>
    <xf numFmtId="0" fontId="27" fillId="5" borderId="88" xfId="7" applyFont="1" applyFill="1" applyBorder="1" applyAlignment="1">
      <alignment horizontal="centerContinuous" vertical="center"/>
    </xf>
    <xf numFmtId="0" fontId="12" fillId="5" borderId="90" xfId="7" applyFont="1" applyFill="1" applyBorder="1" applyAlignment="1">
      <alignment horizontal="center" vertical="center" shrinkToFit="1"/>
    </xf>
    <xf numFmtId="180" fontId="12" fillId="4" borderId="10" xfId="7" applyNumberFormat="1" applyFont="1" applyFill="1" applyBorder="1" applyAlignment="1" applyProtection="1">
      <alignment horizontal="center" vertical="center"/>
      <protection locked="0"/>
    </xf>
    <xf numFmtId="180" fontId="12" fillId="4" borderId="54" xfId="7" applyNumberFormat="1" applyFont="1" applyFill="1" applyBorder="1" applyAlignment="1" applyProtection="1">
      <alignment horizontal="center" vertical="center"/>
      <protection locked="0"/>
    </xf>
    <xf numFmtId="180" fontId="12" fillId="0" borderId="99" xfId="7" applyNumberFormat="1" applyFont="1" applyBorder="1" applyAlignment="1">
      <alignment horizontal="center" vertical="center"/>
    </xf>
    <xf numFmtId="180" fontId="12" fillId="0" borderId="21" xfId="7" applyNumberFormat="1" applyFont="1" applyBorder="1" applyAlignment="1">
      <alignment horizontal="center" vertical="center"/>
    </xf>
    <xf numFmtId="180" fontId="12" fillId="0" borderId="15" xfId="7" applyNumberFormat="1" applyFont="1" applyBorder="1" applyAlignment="1">
      <alignment horizontal="center" vertical="center"/>
    </xf>
    <xf numFmtId="0" fontId="20" fillId="3" borderId="0" xfId="7" applyFont="1" applyFill="1" applyAlignment="1">
      <alignment vertical="center"/>
    </xf>
    <xf numFmtId="38" fontId="12" fillId="0" borderId="35" xfId="8" applyFont="1" applyBorder="1" applyProtection="1">
      <alignment vertical="center"/>
      <protection locked="0"/>
    </xf>
    <xf numFmtId="38" fontId="12" fillId="0" borderId="2" xfId="8" applyFont="1" applyBorder="1" applyProtection="1">
      <alignment vertical="center"/>
      <protection locked="0"/>
    </xf>
    <xf numFmtId="180" fontId="12" fillId="0" borderId="100" xfId="7" applyNumberFormat="1" applyFont="1" applyBorder="1" applyAlignment="1">
      <alignment horizontal="center" vertical="center"/>
    </xf>
    <xf numFmtId="38" fontId="12" fillId="0" borderId="36" xfId="8" applyFont="1" applyBorder="1" applyProtection="1">
      <alignment vertical="center"/>
      <protection locked="0"/>
    </xf>
    <xf numFmtId="180" fontId="12" fillId="0" borderId="101" xfId="7" applyNumberFormat="1" applyFont="1" applyBorder="1" applyAlignment="1">
      <alignment horizontal="center" vertical="center"/>
    </xf>
    <xf numFmtId="38" fontId="12" fillId="0" borderId="75" xfId="8" applyFont="1" applyBorder="1" applyProtection="1">
      <alignment vertical="center"/>
      <protection locked="0"/>
    </xf>
    <xf numFmtId="180" fontId="12" fillId="0" borderId="46" xfId="7" applyNumberFormat="1" applyFont="1" applyBorder="1" applyAlignment="1">
      <alignment horizontal="center" vertical="center"/>
    </xf>
    <xf numFmtId="38" fontId="12" fillId="6" borderId="64" xfId="8" applyFont="1" applyFill="1" applyBorder="1" applyProtection="1">
      <alignment vertical="center"/>
      <protection locked="0"/>
    </xf>
    <xf numFmtId="38" fontId="12" fillId="6" borderId="67" xfId="8" applyFont="1" applyFill="1" applyBorder="1" applyProtection="1">
      <alignment vertical="center"/>
      <protection locked="0"/>
    </xf>
    <xf numFmtId="180" fontId="12" fillId="4" borderId="102" xfId="7" applyNumberFormat="1" applyFont="1" applyFill="1" applyBorder="1" applyAlignment="1">
      <alignment horizontal="center" vertical="center"/>
    </xf>
    <xf numFmtId="38" fontId="12" fillId="6" borderId="65" xfId="8" applyFont="1" applyFill="1" applyBorder="1" applyProtection="1">
      <alignment vertical="center"/>
      <protection locked="0"/>
    </xf>
    <xf numFmtId="180" fontId="12" fillId="4" borderId="66" xfId="7" applyNumberFormat="1" applyFont="1" applyFill="1" applyBorder="1" applyAlignment="1">
      <alignment horizontal="center" vertical="center"/>
    </xf>
    <xf numFmtId="38" fontId="12" fillId="6" borderId="103" xfId="8" applyFont="1" applyFill="1" applyBorder="1" applyProtection="1">
      <alignment vertical="center"/>
      <protection locked="0"/>
    </xf>
    <xf numFmtId="180" fontId="12" fillId="6" borderId="104" xfId="7" applyNumberFormat="1" applyFont="1" applyFill="1" applyBorder="1" applyAlignment="1">
      <alignment horizontal="center" vertical="center"/>
    </xf>
    <xf numFmtId="180" fontId="12" fillId="6" borderId="64" xfId="7" applyNumberFormat="1" applyFont="1" applyFill="1" applyBorder="1" applyAlignment="1">
      <alignment horizontal="center" vertical="center"/>
    </xf>
    <xf numFmtId="0" fontId="27" fillId="6" borderId="67" xfId="7" applyFont="1" applyFill="1" applyBorder="1" applyAlignment="1">
      <alignment horizontal="left" vertical="center"/>
    </xf>
    <xf numFmtId="0" fontId="27" fillId="6" borderId="68" xfId="7" applyFont="1" applyFill="1" applyBorder="1" applyAlignment="1">
      <alignment horizontal="left" vertical="center"/>
    </xf>
    <xf numFmtId="0" fontId="12" fillId="6" borderId="69" xfId="7" applyFont="1" applyFill="1" applyBorder="1" applyAlignment="1">
      <alignment horizontal="center" vertical="center" shrinkToFit="1"/>
    </xf>
    <xf numFmtId="38" fontId="12" fillId="0" borderId="105" xfId="8" applyFont="1" applyBorder="1">
      <alignment vertical="center"/>
    </xf>
    <xf numFmtId="38" fontId="12" fillId="0" borderId="106" xfId="8" applyFont="1" applyBorder="1" applyProtection="1">
      <alignment vertical="center"/>
      <protection locked="0"/>
    </xf>
    <xf numFmtId="180" fontId="12" fillId="0" borderId="107" xfId="7" applyNumberFormat="1" applyFont="1" applyBorder="1" applyAlignment="1">
      <alignment horizontal="center" vertical="center"/>
    </xf>
    <xf numFmtId="38" fontId="12" fillId="0" borderId="108" xfId="8" applyFont="1" applyBorder="1" applyProtection="1">
      <alignment vertical="center"/>
      <protection locked="0"/>
    </xf>
    <xf numFmtId="180" fontId="12" fillId="0" borderId="109" xfId="7" applyNumberFormat="1" applyFont="1" applyBorder="1" applyAlignment="1">
      <alignment horizontal="center" vertical="center"/>
    </xf>
    <xf numFmtId="38" fontId="12" fillId="0" borderId="110" xfId="8" applyFont="1" applyBorder="1" applyProtection="1">
      <alignment vertical="center"/>
      <protection locked="0"/>
    </xf>
    <xf numFmtId="180" fontId="12" fillId="0" borderId="24" xfId="7" applyNumberFormat="1" applyFont="1" applyBorder="1" applyAlignment="1">
      <alignment horizontal="center" vertical="center"/>
    </xf>
    <xf numFmtId="180" fontId="12" fillId="0" borderId="58" xfId="7" applyNumberFormat="1" applyFont="1" applyBorder="1" applyAlignment="1">
      <alignment horizontal="center" vertical="center"/>
    </xf>
    <xf numFmtId="0" fontId="12" fillId="0" borderId="23" xfId="7" applyFont="1" applyBorder="1" applyAlignment="1">
      <alignment horizontal="left" vertical="center"/>
    </xf>
    <xf numFmtId="0" fontId="27" fillId="0" borderId="81" xfId="7" applyFont="1" applyBorder="1" applyAlignment="1">
      <alignment horizontal="left" vertical="center"/>
    </xf>
    <xf numFmtId="0" fontId="12" fillId="0" borderId="111" xfId="7" applyFont="1" applyBorder="1" applyAlignment="1">
      <alignment horizontal="center" vertical="center" shrinkToFit="1"/>
    </xf>
    <xf numFmtId="179" fontId="29" fillId="0" borderId="3" xfId="0" applyNumberFormat="1" applyFont="1" applyBorder="1" applyAlignment="1">
      <alignment horizontal="center" vertical="center" shrinkToFit="1"/>
    </xf>
    <xf numFmtId="179" fontId="29" fillId="0" borderId="28" xfId="0" applyNumberFormat="1" applyFont="1" applyBorder="1" applyAlignment="1">
      <alignment horizontal="center" vertical="center" shrinkToFit="1"/>
    </xf>
    <xf numFmtId="0" fontId="19" fillId="3" borderId="0" xfId="7" applyFill="1" applyAlignment="1">
      <alignment vertical="center"/>
    </xf>
    <xf numFmtId="0" fontId="19" fillId="0" borderId="0" xfId="7" applyAlignment="1">
      <alignment vertical="center"/>
    </xf>
    <xf numFmtId="0" fontId="18" fillId="0" borderId="0" xfId="7" applyFont="1" applyAlignment="1">
      <alignment horizontal="left" vertical="center"/>
    </xf>
    <xf numFmtId="0" fontId="31" fillId="0" borderId="0" xfId="7" applyFont="1" applyAlignment="1">
      <alignment horizontal="left" vertical="center"/>
    </xf>
    <xf numFmtId="0" fontId="19" fillId="5" borderId="0" xfId="7" applyFill="1" applyAlignment="1">
      <alignment vertical="center"/>
    </xf>
    <xf numFmtId="0" fontId="12" fillId="0" borderId="73" xfId="7" applyFont="1" applyBorder="1" applyAlignment="1" applyProtection="1">
      <alignment horizontal="left" vertical="center" shrinkToFit="1"/>
      <protection locked="0"/>
    </xf>
    <xf numFmtId="0" fontId="12" fillId="0" borderId="71" xfId="7" applyFont="1" applyBorder="1" applyAlignment="1" applyProtection="1">
      <alignment horizontal="left" vertical="center" shrinkToFit="1"/>
      <protection locked="0"/>
    </xf>
    <xf numFmtId="0" fontId="12" fillId="0" borderId="0" xfId="7" applyFont="1" applyAlignment="1">
      <alignment horizontal="center" vertical="center"/>
    </xf>
    <xf numFmtId="0" fontId="12" fillId="0" borderId="63" xfId="7" applyFont="1" applyBorder="1" applyAlignment="1">
      <alignment horizontal="center" vertical="center"/>
    </xf>
    <xf numFmtId="38" fontId="12" fillId="6" borderId="113" xfId="8" applyFont="1" applyFill="1" applyBorder="1" applyAlignment="1">
      <alignment horizontal="right" vertical="center"/>
    </xf>
    <xf numFmtId="179" fontId="12" fillId="6" borderId="3" xfId="7" applyNumberFormat="1" applyFont="1" applyFill="1" applyBorder="1" applyAlignment="1">
      <alignment horizontal="center" vertical="center"/>
    </xf>
    <xf numFmtId="38" fontId="11" fillId="6" borderId="113" xfId="8" applyFont="1" applyFill="1" applyBorder="1" applyAlignment="1">
      <alignment horizontal="right" vertical="center"/>
    </xf>
    <xf numFmtId="38" fontId="12" fillId="6" borderId="46" xfId="8" applyFont="1" applyFill="1" applyBorder="1" applyAlignment="1">
      <alignment horizontal="center" vertical="center"/>
    </xf>
    <xf numFmtId="38" fontId="12" fillId="0" borderId="9" xfId="8" applyFont="1" applyBorder="1" applyAlignment="1">
      <alignment horizontal="right" vertical="center"/>
    </xf>
    <xf numFmtId="179" fontId="12" fillId="0" borderId="8" xfId="7" applyNumberFormat="1" applyFont="1" applyBorder="1" applyAlignment="1">
      <alignment horizontal="center" vertical="center"/>
    </xf>
    <xf numFmtId="38" fontId="11" fillId="0" borderId="9" xfId="8" applyFont="1" applyBorder="1" applyAlignment="1">
      <alignment horizontal="right" vertical="center"/>
    </xf>
    <xf numFmtId="38" fontId="12" fillId="0" borderId="9" xfId="8" applyFont="1" applyBorder="1" applyAlignment="1">
      <alignment horizontal="center" vertical="center"/>
    </xf>
    <xf numFmtId="38" fontId="12" fillId="0" borderId="114" xfId="8" applyFont="1" applyBorder="1" applyAlignment="1">
      <alignment horizontal="right" vertical="center"/>
    </xf>
    <xf numFmtId="179" fontId="12" fillId="0" borderId="68" xfId="7" applyNumberFormat="1" applyFont="1" applyBorder="1" applyAlignment="1">
      <alignment horizontal="center" vertical="center"/>
    </xf>
    <xf numFmtId="38" fontId="11" fillId="0" borderId="114" xfId="8" applyFont="1" applyBorder="1" applyAlignment="1">
      <alignment horizontal="right" vertical="center"/>
    </xf>
    <xf numFmtId="38" fontId="12" fillId="0" borderId="104" xfId="8" applyFont="1" applyBorder="1" applyAlignment="1">
      <alignment horizontal="center" vertical="center"/>
    </xf>
    <xf numFmtId="38" fontId="12" fillId="0" borderId="8" xfId="8" applyFont="1" applyBorder="1" applyAlignment="1" applyProtection="1">
      <alignment horizontal="right" vertical="center"/>
      <protection locked="0"/>
    </xf>
    <xf numFmtId="38" fontId="11" fillId="4" borderId="8" xfId="8" applyFont="1" applyFill="1" applyBorder="1" applyAlignment="1" applyProtection="1">
      <alignment horizontal="right" vertical="center"/>
      <protection locked="0"/>
    </xf>
    <xf numFmtId="38" fontId="11" fillId="0" borderId="115" xfId="8" applyFont="1" applyBorder="1" applyAlignment="1">
      <alignment horizontal="right" vertical="center"/>
    </xf>
    <xf numFmtId="38" fontId="11" fillId="4" borderId="50" xfId="8" applyFont="1" applyFill="1" applyBorder="1" applyAlignment="1" applyProtection="1">
      <alignment horizontal="right" vertical="center"/>
      <protection locked="0"/>
    </xf>
    <xf numFmtId="38" fontId="11" fillId="4" borderId="53" xfId="8" applyFont="1" applyFill="1" applyBorder="1" applyAlignment="1">
      <alignment horizontal="right" vertical="center"/>
    </xf>
    <xf numFmtId="38" fontId="12" fillId="0" borderId="115" xfId="8" applyFont="1" applyBorder="1" applyAlignment="1">
      <alignment horizontal="right" vertical="center"/>
    </xf>
    <xf numFmtId="0" fontId="11" fillId="4" borderId="7" xfId="7" applyFont="1" applyFill="1" applyBorder="1" applyAlignment="1" applyProtection="1">
      <alignment vertical="center"/>
      <protection locked="0"/>
    </xf>
    <xf numFmtId="0" fontId="11" fillId="0" borderId="8" xfId="7" applyFont="1" applyBorder="1" applyAlignment="1" applyProtection="1">
      <alignment vertical="center"/>
      <protection locked="0"/>
    </xf>
    <xf numFmtId="0" fontId="11" fillId="4" borderId="13" xfId="7" applyFont="1" applyFill="1" applyBorder="1" applyAlignment="1" applyProtection="1">
      <alignment horizontal="center" vertical="center" shrinkToFit="1"/>
      <protection locked="0"/>
    </xf>
    <xf numFmtId="38" fontId="11" fillId="4" borderId="12" xfId="8" applyFont="1" applyFill="1" applyBorder="1" applyAlignment="1">
      <alignment horizontal="right" vertical="center"/>
    </xf>
    <xf numFmtId="38" fontId="11" fillId="4" borderId="12" xfId="8" applyFont="1" applyFill="1" applyBorder="1">
      <alignment vertical="center"/>
    </xf>
    <xf numFmtId="179" fontId="11" fillId="0" borderId="7" xfId="7" applyNumberFormat="1" applyFont="1" applyBorder="1" applyAlignment="1">
      <alignment vertical="center"/>
    </xf>
    <xf numFmtId="179" fontId="11" fillId="0" borderId="41" xfId="7" applyNumberFormat="1" applyFont="1" applyBorder="1" applyAlignment="1">
      <alignment vertical="center"/>
    </xf>
    <xf numFmtId="0" fontId="11" fillId="0" borderId="8" xfId="7" applyFont="1" applyBorder="1" applyAlignment="1" applyProtection="1">
      <alignment horizontal="left" vertical="center"/>
      <protection locked="0"/>
    </xf>
    <xf numFmtId="179" fontId="12" fillId="0" borderId="19" xfId="7" applyNumberFormat="1" applyFont="1" applyBorder="1" applyAlignment="1">
      <alignment horizontal="right" vertical="center"/>
    </xf>
    <xf numFmtId="0" fontId="11" fillId="4" borderId="18" xfId="7" applyFont="1" applyFill="1" applyBorder="1" applyAlignment="1" applyProtection="1">
      <alignment horizontal="left" vertical="center"/>
      <protection locked="0"/>
    </xf>
    <xf numFmtId="0" fontId="11" fillId="4" borderId="19" xfId="7" applyFont="1" applyFill="1" applyBorder="1" applyAlignment="1" applyProtection="1">
      <alignment horizontal="left" vertical="center"/>
      <protection locked="0"/>
    </xf>
    <xf numFmtId="38" fontId="7" fillId="0" borderId="12" xfId="8" applyFont="1" applyFill="1" applyBorder="1">
      <alignment vertical="center"/>
    </xf>
    <xf numFmtId="38" fontId="7" fillId="0" borderId="9" xfId="8" applyFont="1" applyFill="1" applyBorder="1" applyAlignment="1">
      <alignment horizontal="right" vertical="center"/>
    </xf>
    <xf numFmtId="38" fontId="7" fillId="0" borderId="8" xfId="8" applyFont="1" applyFill="1" applyBorder="1" applyAlignment="1" applyProtection="1">
      <alignment horizontal="right" vertical="center"/>
      <protection locked="0"/>
    </xf>
    <xf numFmtId="180" fontId="11" fillId="4" borderId="38" xfId="7" applyNumberFormat="1" applyFont="1" applyFill="1" applyBorder="1" applyAlignment="1" applyProtection="1">
      <alignment horizontal="center" vertical="center"/>
      <protection locked="0"/>
    </xf>
    <xf numFmtId="0" fontId="11" fillId="4" borderId="71" xfId="7" applyFont="1" applyFill="1" applyBorder="1" applyAlignment="1" applyProtection="1">
      <alignment vertical="center" shrinkToFit="1"/>
      <protection locked="0"/>
    </xf>
    <xf numFmtId="0" fontId="11" fillId="4" borderId="71" xfId="7" applyFont="1" applyFill="1" applyBorder="1" applyAlignment="1" applyProtection="1">
      <alignment horizontal="left" vertical="center" shrinkToFit="1"/>
      <protection locked="0"/>
    </xf>
    <xf numFmtId="0" fontId="11" fillId="4" borderId="7" xfId="7" applyFont="1" applyFill="1" applyBorder="1" applyAlignment="1" applyProtection="1">
      <alignment horizontal="left" vertical="center"/>
      <protection locked="0"/>
    </xf>
    <xf numFmtId="38" fontId="12" fillId="0" borderId="8" xfId="8" applyFont="1" applyBorder="1" applyAlignment="1">
      <alignment horizontal="right" vertical="center"/>
    </xf>
    <xf numFmtId="0" fontId="11" fillId="4" borderId="8" xfId="7" applyFont="1" applyFill="1" applyBorder="1" applyAlignment="1" applyProtection="1">
      <alignment horizontal="left" vertical="center"/>
      <protection locked="0"/>
    </xf>
    <xf numFmtId="38" fontId="12" fillId="0" borderId="116" xfId="8" applyFont="1" applyBorder="1" applyAlignment="1">
      <alignment horizontal="right" vertical="center"/>
    </xf>
    <xf numFmtId="38" fontId="12" fillId="0" borderId="61" xfId="8" applyFont="1" applyBorder="1" applyAlignment="1">
      <alignment horizontal="right" vertical="center"/>
    </xf>
    <xf numFmtId="38" fontId="12" fillId="6" borderId="113" xfId="8" applyFont="1" applyFill="1" applyBorder="1" applyAlignment="1">
      <alignment horizontal="center" vertical="center"/>
    </xf>
    <xf numFmtId="38" fontId="12" fillId="6" borderId="3" xfId="8" applyFont="1" applyFill="1" applyBorder="1" applyAlignment="1">
      <alignment horizontal="center" vertical="center"/>
    </xf>
    <xf numFmtId="38" fontId="12" fillId="4" borderId="50" xfId="8" applyFont="1" applyFill="1" applyBorder="1" applyAlignment="1" applyProtection="1">
      <alignment horizontal="right" vertical="center"/>
      <protection locked="0"/>
    </xf>
    <xf numFmtId="180" fontId="12" fillId="0" borderId="70" xfId="7" applyNumberFormat="1" applyFont="1" applyBorder="1" applyAlignment="1" applyProtection="1">
      <alignment horizontal="center" vertical="center"/>
      <protection locked="0"/>
    </xf>
    <xf numFmtId="0" fontId="11" fillId="4" borderId="50" xfId="7" applyFont="1" applyFill="1" applyBorder="1" applyAlignment="1" applyProtection="1">
      <alignment horizontal="left" vertical="center"/>
      <protection locked="0"/>
    </xf>
    <xf numFmtId="38" fontId="12" fillId="0" borderId="7" xfId="8" applyFont="1" applyBorder="1" applyAlignment="1">
      <alignment horizontal="right" vertical="center"/>
    </xf>
    <xf numFmtId="38" fontId="11" fillId="4" borderId="54" xfId="8" applyFont="1" applyFill="1" applyBorder="1" applyAlignment="1" applyProtection="1">
      <alignment horizontal="right" vertical="center"/>
      <protection locked="0"/>
    </xf>
    <xf numFmtId="180" fontId="11" fillId="0" borderId="70" xfId="7" applyNumberFormat="1" applyFont="1" applyBorder="1" applyAlignment="1" applyProtection="1">
      <alignment horizontal="center" vertical="center"/>
      <protection locked="0"/>
    </xf>
    <xf numFmtId="0" fontId="11" fillId="4" borderId="43" xfId="7" applyFont="1" applyFill="1" applyBorder="1" applyAlignment="1" applyProtection="1">
      <alignment horizontal="center" vertical="center" shrinkToFit="1"/>
      <protection locked="0"/>
    </xf>
    <xf numFmtId="38" fontId="12" fillId="0" borderId="9" xfId="8" applyFont="1" applyBorder="1">
      <alignment vertical="center"/>
    </xf>
    <xf numFmtId="38" fontId="11" fillId="0" borderId="7" xfId="8" applyFont="1" applyBorder="1">
      <alignment vertical="center"/>
    </xf>
    <xf numFmtId="38" fontId="11" fillId="4" borderId="51" xfId="8" applyFont="1" applyFill="1" applyBorder="1" applyAlignment="1" applyProtection="1">
      <alignment horizontal="right" vertical="center"/>
      <protection locked="0"/>
    </xf>
    <xf numFmtId="38" fontId="11" fillId="0" borderId="9" xfId="8" applyFont="1" applyBorder="1">
      <alignment vertical="center"/>
    </xf>
    <xf numFmtId="180" fontId="11" fillId="0" borderId="38" xfId="7" applyNumberFormat="1" applyFont="1" applyBorder="1" applyAlignment="1" applyProtection="1">
      <alignment horizontal="center" vertical="center"/>
      <protection locked="0"/>
    </xf>
    <xf numFmtId="38" fontId="12" fillId="0" borderId="20" xfId="8" applyFont="1" applyBorder="1" applyAlignment="1">
      <alignment horizontal="right" vertical="center"/>
    </xf>
    <xf numFmtId="179" fontId="12" fillId="0" borderId="2" xfId="7" applyNumberFormat="1" applyFont="1" applyBorder="1" applyAlignment="1">
      <alignment horizontal="centerContinuous" vertical="center" shrinkToFit="1"/>
    </xf>
    <xf numFmtId="179" fontId="12" fillId="0" borderId="113" xfId="7" applyNumberFormat="1" applyFont="1" applyBorder="1" applyAlignment="1">
      <alignment horizontal="centerContinuous" vertical="center" shrinkToFit="1"/>
    </xf>
    <xf numFmtId="179" fontId="12" fillId="0" borderId="3" xfId="7" applyNumberFormat="1" applyFont="1" applyBorder="1" applyAlignment="1">
      <alignment horizontal="center" vertical="center" shrinkToFit="1"/>
    </xf>
    <xf numFmtId="179" fontId="12" fillId="0" borderId="36" xfId="7" applyNumberFormat="1" applyFont="1" applyBorder="1" applyAlignment="1">
      <alignment horizontal="centerContinuous" vertical="center" shrinkToFit="1"/>
    </xf>
    <xf numFmtId="179" fontId="12" fillId="0" borderId="7" xfId="7" applyNumberFormat="1" applyFont="1" applyBorder="1" applyAlignment="1">
      <alignment horizontal="centerContinuous" vertical="center" shrinkToFit="1"/>
    </xf>
    <xf numFmtId="179" fontId="12" fillId="0" borderId="8" xfId="7" applyNumberFormat="1" applyFont="1" applyBorder="1" applyAlignment="1">
      <alignment horizontal="centerContinuous" vertical="center" shrinkToFit="1"/>
    </xf>
    <xf numFmtId="179" fontId="12" fillId="0" borderId="11" xfId="7" applyNumberFormat="1" applyFont="1" applyBorder="1" applyAlignment="1">
      <alignment horizontal="centerContinuous" vertical="center" shrinkToFit="1"/>
    </xf>
    <xf numFmtId="179" fontId="12" fillId="0" borderId="12" xfId="7" applyNumberFormat="1" applyFont="1" applyBorder="1" applyAlignment="1">
      <alignment horizontal="centerContinuous" vertical="center" shrinkToFit="1"/>
    </xf>
    <xf numFmtId="5" fontId="12" fillId="0" borderId="18" xfId="7" applyNumberFormat="1" applyFont="1" applyBorder="1" applyAlignment="1">
      <alignment horizontal="center" vertical="center"/>
    </xf>
    <xf numFmtId="0" fontId="35" fillId="0" borderId="0" xfId="7" applyFont="1"/>
    <xf numFmtId="38" fontId="11" fillId="6" borderId="117" xfId="8" applyFont="1" applyFill="1" applyBorder="1" applyAlignment="1" applyProtection="1">
      <alignment horizontal="left" vertical="center"/>
      <protection locked="0"/>
    </xf>
    <xf numFmtId="38" fontId="11" fillId="6" borderId="88" xfId="8" applyFont="1" applyFill="1" applyBorder="1" applyAlignment="1" applyProtection="1">
      <alignment horizontal="left" vertical="center"/>
      <protection locked="0"/>
    </xf>
    <xf numFmtId="38" fontId="11" fillId="6" borderId="89" xfId="8" applyFont="1" applyFill="1" applyBorder="1" applyAlignment="1" applyProtection="1">
      <alignment horizontal="left" vertical="center"/>
      <protection locked="0"/>
    </xf>
    <xf numFmtId="180" fontId="27" fillId="6" borderId="118" xfId="7" applyNumberFormat="1" applyFont="1" applyFill="1" applyBorder="1" applyAlignment="1">
      <alignment horizontal="center" vertical="center"/>
    </xf>
    <xf numFmtId="180" fontId="27" fillId="6" borderId="119" xfId="7" applyNumberFormat="1" applyFont="1" applyFill="1" applyBorder="1" applyAlignment="1">
      <alignment horizontal="center" vertical="center"/>
    </xf>
    <xf numFmtId="0" fontId="11" fillId="4" borderId="8" xfId="7" applyFont="1" applyFill="1" applyBorder="1" applyAlignment="1" applyProtection="1">
      <alignment vertical="center"/>
      <protection locked="0"/>
    </xf>
    <xf numFmtId="180" fontId="11" fillId="0" borderId="93" xfId="7" applyNumberFormat="1" applyFont="1" applyBorder="1" applyAlignment="1" applyProtection="1">
      <alignment horizontal="center" vertical="center"/>
      <protection locked="0"/>
    </xf>
    <xf numFmtId="38" fontId="12" fillId="0" borderId="6" xfId="8" applyFont="1" applyBorder="1" applyAlignment="1" applyProtection="1">
      <alignment horizontal="left" vertical="center"/>
      <protection locked="0"/>
    </xf>
    <xf numFmtId="38" fontId="12" fillId="0" borderId="7" xfId="8" applyFont="1" applyBorder="1" applyAlignment="1" applyProtection="1">
      <alignment horizontal="left" vertical="center"/>
      <protection locked="0"/>
    </xf>
    <xf numFmtId="38" fontId="12" fillId="0" borderId="8" xfId="8" applyFont="1" applyBorder="1" applyAlignment="1" applyProtection="1">
      <alignment horizontal="left" vertical="center"/>
      <protection locked="0"/>
    </xf>
    <xf numFmtId="180" fontId="12" fillId="0" borderId="10" xfId="7" applyNumberFormat="1" applyFont="1" applyBorder="1" applyAlignment="1" applyProtection="1">
      <alignment horizontal="center" vertical="center"/>
      <protection locked="0"/>
    </xf>
    <xf numFmtId="180" fontId="27" fillId="6" borderId="124" xfId="7" applyNumberFormat="1" applyFont="1" applyFill="1" applyBorder="1" applyAlignment="1">
      <alignment horizontal="center" vertical="center"/>
    </xf>
    <xf numFmtId="38" fontId="12" fillId="0" borderId="44" xfId="8" applyFont="1" applyBorder="1" applyAlignment="1" applyProtection="1">
      <alignment horizontal="left" vertical="center"/>
      <protection locked="0"/>
    </xf>
    <xf numFmtId="38" fontId="12" fillId="0" borderId="15" xfId="8" applyFont="1" applyBorder="1" applyAlignment="1" applyProtection="1">
      <alignment horizontal="left" vertical="center"/>
      <protection locked="0"/>
    </xf>
    <xf numFmtId="38" fontId="12" fillId="0" borderId="61" xfId="8" applyFont="1" applyBorder="1" applyAlignment="1" applyProtection="1">
      <alignment horizontal="left" vertical="center"/>
      <protection locked="0"/>
    </xf>
    <xf numFmtId="38" fontId="12" fillId="0" borderId="14" xfId="8" applyFont="1" applyBorder="1" applyAlignment="1" applyProtection="1">
      <alignment horizontal="right" vertical="center"/>
      <protection locked="0"/>
    </xf>
    <xf numFmtId="38" fontId="12" fillId="0" borderId="116" xfId="8" applyFont="1" applyBorder="1" applyAlignment="1" applyProtection="1">
      <alignment horizontal="right" vertical="center"/>
      <protection locked="0"/>
    </xf>
    <xf numFmtId="180" fontId="27" fillId="5" borderId="118" xfId="7" applyNumberFormat="1" applyFont="1" applyFill="1" applyBorder="1" applyAlignment="1">
      <alignment horizontal="center" vertical="center"/>
    </xf>
    <xf numFmtId="180" fontId="11" fillId="4" borderId="10" xfId="7" applyNumberFormat="1" applyFont="1" applyFill="1" applyBorder="1" applyAlignment="1" applyProtection="1">
      <alignment horizontal="center" vertical="center"/>
      <protection locked="0"/>
    </xf>
    <xf numFmtId="38" fontId="12" fillId="0" borderId="12" xfId="8" applyFont="1" applyBorder="1" applyAlignment="1" applyProtection="1">
      <alignment horizontal="right" vertical="center"/>
      <protection locked="0"/>
    </xf>
    <xf numFmtId="38" fontId="12" fillId="0" borderId="9" xfId="8" applyFont="1" applyBorder="1" applyAlignment="1" applyProtection="1">
      <alignment horizontal="right" vertical="center"/>
      <protection locked="0"/>
    </xf>
    <xf numFmtId="180" fontId="11" fillId="0" borderId="99" xfId="7" applyNumberFormat="1" applyFont="1" applyBorder="1" applyAlignment="1">
      <alignment horizontal="center" vertical="center"/>
    </xf>
    <xf numFmtId="180" fontId="11" fillId="0" borderId="31" xfId="7" applyNumberFormat="1" applyFont="1" applyBorder="1" applyAlignment="1">
      <alignment horizontal="center" vertical="center"/>
    </xf>
    <xf numFmtId="180" fontId="12" fillId="0" borderId="125" xfId="7" applyNumberFormat="1" applyFont="1" applyBorder="1" applyAlignment="1">
      <alignment horizontal="center" vertical="center"/>
    </xf>
    <xf numFmtId="180" fontId="12" fillId="6" borderId="102" xfId="7" applyNumberFormat="1" applyFont="1" applyFill="1" applyBorder="1" applyAlignment="1">
      <alignment horizontal="center" vertical="center"/>
    </xf>
    <xf numFmtId="180" fontId="12" fillId="6" borderId="66" xfId="7" applyNumberFormat="1" applyFont="1" applyFill="1" applyBorder="1" applyAlignment="1">
      <alignment horizontal="center" vertical="center"/>
    </xf>
    <xf numFmtId="180" fontId="12" fillId="6" borderId="127" xfId="7" applyNumberFormat="1" applyFont="1" applyFill="1" applyBorder="1" applyAlignment="1">
      <alignment horizontal="center" vertical="center"/>
    </xf>
    <xf numFmtId="180" fontId="11" fillId="0" borderId="107" xfId="7" applyNumberFormat="1" applyFont="1" applyBorder="1" applyAlignment="1">
      <alignment horizontal="center" vertical="center"/>
    </xf>
    <xf numFmtId="180" fontId="11" fillId="0" borderId="109" xfId="7" applyNumberFormat="1" applyFont="1" applyBorder="1" applyAlignment="1">
      <alignment horizontal="center" vertical="center"/>
    </xf>
    <xf numFmtId="180" fontId="11" fillId="0" borderId="131" xfId="7" applyNumberFormat="1" applyFont="1" applyBorder="1" applyAlignment="1">
      <alignment horizontal="center" vertical="center"/>
    </xf>
    <xf numFmtId="180" fontId="11" fillId="0" borderId="58" xfId="7" applyNumberFormat="1" applyFont="1" applyBorder="1" applyAlignment="1">
      <alignment horizontal="center" vertical="center"/>
    </xf>
    <xf numFmtId="0" fontId="36" fillId="0" borderId="81" xfId="7" applyFont="1" applyBorder="1" applyAlignment="1">
      <alignment horizontal="left" vertical="center"/>
    </xf>
    <xf numFmtId="0" fontId="35" fillId="0" borderId="75" xfId="7" applyFont="1" applyBorder="1" applyAlignment="1">
      <alignment horizontal="centerContinuous"/>
    </xf>
    <xf numFmtId="179" fontId="12" fillId="0" borderId="132" xfId="7" applyNumberFormat="1" applyFont="1" applyBorder="1" applyAlignment="1">
      <alignment horizontal="centerContinuous" vertical="center"/>
    </xf>
    <xf numFmtId="179" fontId="12" fillId="0" borderId="133" xfId="7" applyNumberFormat="1" applyFont="1" applyBorder="1" applyAlignment="1">
      <alignment horizontal="center" vertical="center" shrinkToFit="1"/>
    </xf>
    <xf numFmtId="179" fontId="12" fillId="0" borderId="48" xfId="7" applyNumberFormat="1" applyFont="1" applyBorder="1" applyAlignment="1">
      <alignment horizontal="center" vertical="center" shrinkToFit="1"/>
    </xf>
    <xf numFmtId="0" fontId="35" fillId="0" borderId="113" xfId="7" applyFont="1" applyBorder="1" applyAlignment="1">
      <alignment horizontal="centerContinuous"/>
    </xf>
    <xf numFmtId="179" fontId="12" fillId="0" borderId="134" xfId="7" applyNumberFormat="1" applyFont="1" applyBorder="1" applyAlignment="1">
      <alignment horizontal="center" vertical="center" shrinkToFit="1"/>
    </xf>
    <xf numFmtId="179" fontId="12" fillId="0" borderId="11" xfId="7" applyNumberFormat="1" applyFont="1" applyBorder="1" applyAlignment="1">
      <alignment horizontal="centerContinuous" vertical="center"/>
    </xf>
    <xf numFmtId="5" fontId="12" fillId="0" borderId="11" xfId="7" applyNumberFormat="1" applyFont="1" applyBorder="1" applyAlignment="1">
      <alignment horizontal="centerContinuous" vertical="center"/>
    </xf>
    <xf numFmtId="5" fontId="12" fillId="0" borderId="13" xfId="7" applyNumberFormat="1" applyFont="1" applyBorder="1" applyAlignment="1">
      <alignment horizontal="centerContinuous" vertical="center" shrinkToFit="1"/>
    </xf>
    <xf numFmtId="179" fontId="12" fillId="0" borderId="33" xfId="7" applyNumberFormat="1" applyFont="1" applyBorder="1" applyAlignment="1">
      <alignment horizontal="centerContinuous" vertical="center"/>
    </xf>
    <xf numFmtId="179" fontId="12" fillId="0" borderId="18" xfId="7" applyNumberFormat="1" applyFont="1" applyBorder="1" applyAlignment="1">
      <alignment horizontal="centerContinuous" vertical="center"/>
    </xf>
    <xf numFmtId="5" fontId="12" fillId="0" borderId="18" xfId="7" applyNumberFormat="1" applyFont="1" applyBorder="1" applyAlignment="1">
      <alignment horizontal="centerContinuous" vertical="center"/>
    </xf>
    <xf numFmtId="0" fontId="37" fillId="0" borderId="0" xfId="7" applyFont="1" applyAlignment="1">
      <alignment vertical="center"/>
    </xf>
    <xf numFmtId="0" fontId="39" fillId="3" borderId="0" xfId="0" applyFont="1" applyFill="1">
      <alignment vertical="center"/>
    </xf>
    <xf numFmtId="0" fontId="40" fillId="3" borderId="0" xfId="0" applyFont="1" applyFill="1">
      <alignment vertical="center"/>
    </xf>
    <xf numFmtId="0" fontId="41" fillId="0" borderId="135" xfId="0" applyFont="1" applyBorder="1" applyAlignment="1">
      <alignment horizontal="centerContinuous" vertical="center"/>
    </xf>
    <xf numFmtId="0" fontId="41" fillId="0" borderId="136" xfId="0" applyFont="1" applyBorder="1" applyAlignment="1">
      <alignment horizontal="centerContinuous" vertical="center"/>
    </xf>
    <xf numFmtId="0" fontId="41" fillId="0" borderId="137" xfId="0" applyFont="1" applyBorder="1" applyAlignment="1">
      <alignment horizontal="centerContinuous" vertical="center"/>
    </xf>
    <xf numFmtId="0" fontId="38" fillId="0" borderId="0" xfId="0" applyFont="1">
      <alignment vertical="center"/>
    </xf>
    <xf numFmtId="0" fontId="42" fillId="0" borderId="0" xfId="0" applyFont="1" applyAlignment="1">
      <alignment horizontal="left"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5" fillId="0" borderId="24" xfId="0" applyFont="1" applyBorder="1">
      <alignment vertical="center"/>
    </xf>
    <xf numFmtId="0" fontId="7" fillId="3" borderId="0" xfId="0" applyFont="1" applyFill="1">
      <alignment vertical="center"/>
    </xf>
    <xf numFmtId="0" fontId="7" fillId="0" borderId="0" xfId="0" applyFont="1">
      <alignment vertical="center"/>
    </xf>
    <xf numFmtId="0" fontId="45" fillId="0" borderId="16" xfId="0" applyFont="1" applyBorder="1">
      <alignment vertical="center"/>
    </xf>
    <xf numFmtId="0" fontId="45" fillId="0" borderId="22" xfId="0" applyFont="1" applyBorder="1" applyAlignment="1">
      <alignment horizontal="center" vertical="center" wrapText="1"/>
    </xf>
    <xf numFmtId="181" fontId="40" fillId="3" borderId="0" xfId="0" applyNumberFormat="1" applyFont="1" applyFill="1">
      <alignment vertical="center"/>
    </xf>
    <xf numFmtId="0" fontId="45" fillId="0" borderId="41" xfId="0" applyFont="1" applyBorder="1" applyAlignment="1">
      <alignment vertical="center" wrapText="1"/>
    </xf>
    <xf numFmtId="40" fontId="12" fillId="0" borderId="11" xfId="1" applyNumberFormat="1" applyFont="1" applyBorder="1" applyAlignment="1">
      <alignment horizontal="right" vertical="center" wrapText="1"/>
    </xf>
    <xf numFmtId="176" fontId="12" fillId="0" borderId="11" xfId="2" applyNumberFormat="1" applyFont="1" applyBorder="1" applyAlignment="1">
      <alignment horizontal="right" vertical="center" wrapText="1"/>
    </xf>
    <xf numFmtId="2" fontId="12" fillId="0" borderId="38" xfId="0" applyNumberFormat="1" applyFont="1" applyBorder="1" applyAlignment="1">
      <alignment horizontal="right" vertical="center" wrapText="1"/>
    </xf>
    <xf numFmtId="0" fontId="45" fillId="0" borderId="55" xfId="0" applyFont="1" applyBorder="1" applyAlignment="1">
      <alignment vertical="center" wrapText="1"/>
    </xf>
    <xf numFmtId="40" fontId="12" fillId="0" borderId="52" xfId="1" applyNumberFormat="1" applyFont="1" applyBorder="1" applyAlignment="1">
      <alignment horizontal="right" vertical="center"/>
    </xf>
    <xf numFmtId="182" fontId="39" fillId="0" borderId="11" xfId="0" applyNumberFormat="1" applyFont="1" applyBorder="1" applyAlignment="1">
      <alignment horizontal="center" vertical="center"/>
    </xf>
    <xf numFmtId="0" fontId="39" fillId="0" borderId="11" xfId="0" applyFont="1" applyBorder="1" applyAlignment="1">
      <alignment horizontal="centerContinuous" vertical="center"/>
    </xf>
    <xf numFmtId="0" fontId="39" fillId="0" borderId="11" xfId="0" applyFont="1" applyBorder="1" applyAlignment="1">
      <alignment horizontal="center" vertical="center"/>
    </xf>
    <xf numFmtId="0" fontId="45" fillId="0" borderId="46" xfId="0" applyFont="1" applyBorder="1" applyAlignment="1">
      <alignment vertical="center" wrapText="1"/>
    </xf>
    <xf numFmtId="40" fontId="12" fillId="0" borderId="28" xfId="1" applyNumberFormat="1" applyFont="1" applyBorder="1" applyAlignment="1">
      <alignment horizontal="right" vertical="center"/>
    </xf>
    <xf numFmtId="40" fontId="12" fillId="0" borderId="28" xfId="1" applyNumberFormat="1" applyFont="1" applyBorder="1" applyAlignment="1">
      <alignment horizontal="right" vertical="center" wrapText="1"/>
    </xf>
    <xf numFmtId="176" fontId="12" fillId="0" borderId="28" xfId="2" applyNumberFormat="1" applyFont="1" applyBorder="1" applyAlignment="1">
      <alignment horizontal="right" vertical="center" wrapText="1"/>
    </xf>
    <xf numFmtId="2" fontId="12" fillId="0" borderId="35" xfId="0" applyNumberFormat="1" applyFont="1" applyBorder="1" applyAlignment="1">
      <alignment horizontal="right" vertical="center" wrapText="1"/>
    </xf>
    <xf numFmtId="0" fontId="47" fillId="0" borderId="1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45" fillId="0" borderId="12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45" fillId="0" borderId="60" xfId="0" applyFont="1" applyBorder="1" applyAlignment="1">
      <alignment horizontal="center" vertical="center" wrapText="1"/>
    </xf>
    <xf numFmtId="0" fontId="12" fillId="0" borderId="142" xfId="0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right" vertical="center" wrapText="1"/>
    </xf>
    <xf numFmtId="2" fontId="12" fillId="0" borderId="22" xfId="0" applyNumberFormat="1" applyFont="1" applyBorder="1" applyAlignment="1">
      <alignment horizontal="right" vertical="center" wrapText="1"/>
    </xf>
    <xf numFmtId="2" fontId="12" fillId="0" borderId="56" xfId="0" applyNumberFormat="1" applyFont="1" applyBorder="1" applyAlignment="1">
      <alignment horizontal="right" vertical="center" wrapText="1"/>
    </xf>
    <xf numFmtId="0" fontId="12" fillId="0" borderId="140" xfId="0" applyFont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right" vertical="center" wrapText="1"/>
    </xf>
    <xf numFmtId="0" fontId="12" fillId="0" borderId="141" xfId="0" applyFont="1" applyBorder="1" applyAlignment="1">
      <alignment horizontal="center" vertical="center" wrapText="1"/>
    </xf>
    <xf numFmtId="2" fontId="12" fillId="0" borderId="36" xfId="0" applyNumberFormat="1" applyFont="1" applyBorder="1" applyAlignment="1">
      <alignment horizontal="right" vertical="center" wrapText="1"/>
    </xf>
    <xf numFmtId="2" fontId="12" fillId="0" borderId="28" xfId="0" applyNumberFormat="1" applyFont="1" applyBorder="1" applyAlignment="1">
      <alignment horizontal="right" vertical="center" wrapText="1"/>
    </xf>
    <xf numFmtId="0" fontId="38" fillId="3" borderId="0" xfId="0" applyFont="1" applyFill="1">
      <alignment vertical="center"/>
    </xf>
    <xf numFmtId="0" fontId="49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0" fillId="8" borderId="0" xfId="0" applyFill="1">
      <alignment vertical="center"/>
    </xf>
    <xf numFmtId="2" fontId="7" fillId="0" borderId="39" xfId="0" applyNumberFormat="1" applyFont="1" applyBorder="1" applyAlignment="1">
      <alignment horizontal="right" vertical="center" wrapText="1"/>
    </xf>
    <xf numFmtId="176" fontId="7" fillId="0" borderId="143" xfId="2" applyNumberFormat="1" applyFont="1" applyBorder="1" applyAlignment="1">
      <alignment horizontal="right" vertical="center" wrapText="1"/>
    </xf>
    <xf numFmtId="176" fontId="7" fillId="0" borderId="42" xfId="2" applyNumberFormat="1" applyFont="1" applyBorder="1" applyAlignment="1">
      <alignment horizontal="righ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43" xfId="0" applyFont="1" applyBorder="1" applyAlignment="1">
      <alignment horizontal="justify" vertical="center" wrapText="1"/>
    </xf>
    <xf numFmtId="0" fontId="7" fillId="0" borderId="52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0" fillId="8" borderId="0" xfId="0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12" fillId="4" borderId="28" xfId="0" quotePrefix="1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justify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38" xfId="0" applyFont="1" applyFill="1" applyBorder="1" applyAlignment="1">
      <alignment horizontal="center" vertical="center" wrapText="1"/>
    </xf>
    <xf numFmtId="0" fontId="45" fillId="0" borderId="139" xfId="0" applyFont="1" applyBorder="1" applyAlignment="1">
      <alignment horizontal="center" vertical="center" wrapText="1"/>
    </xf>
    <xf numFmtId="0" fontId="45" fillId="0" borderId="140" xfId="0" applyFont="1" applyBorder="1" applyAlignment="1">
      <alignment horizontal="center" vertical="center" wrapText="1"/>
    </xf>
    <xf numFmtId="0" fontId="45" fillId="0" borderId="141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45" fillId="0" borderId="37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176" fontId="12" fillId="0" borderId="28" xfId="2" applyNumberFormat="1" applyFont="1" applyBorder="1" applyAlignment="1">
      <alignment horizontal="center" vertical="center" wrapText="1"/>
    </xf>
    <xf numFmtId="176" fontId="12" fillId="0" borderId="35" xfId="2" applyNumberFormat="1" applyFont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 wrapText="1"/>
    </xf>
    <xf numFmtId="0" fontId="45" fillId="0" borderId="77" xfId="0" applyFont="1" applyBorder="1" applyAlignment="1">
      <alignment horizontal="center" vertical="center" wrapText="1"/>
    </xf>
    <xf numFmtId="0" fontId="45" fillId="0" borderId="34" xfId="0" applyFont="1" applyBorder="1" applyAlignment="1">
      <alignment horizontal="center" vertical="center" wrapText="1"/>
    </xf>
    <xf numFmtId="0" fontId="45" fillId="0" borderId="31" xfId="0" applyFont="1" applyBorder="1" applyAlignment="1">
      <alignment horizontal="center" vertical="center" wrapText="1"/>
    </xf>
    <xf numFmtId="0" fontId="45" fillId="0" borderId="138" xfId="0" applyFont="1" applyBorder="1" applyAlignment="1">
      <alignment horizontal="center" vertical="center" wrapText="1"/>
    </xf>
    <xf numFmtId="0" fontId="45" fillId="0" borderId="57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 wrapText="1"/>
    </xf>
    <xf numFmtId="0" fontId="45" fillId="0" borderId="56" xfId="0" applyFont="1" applyBorder="1" applyAlignment="1">
      <alignment horizontal="center" vertical="center"/>
    </xf>
    <xf numFmtId="40" fontId="12" fillId="0" borderId="43" xfId="1" applyNumberFormat="1" applyFont="1" applyBorder="1" applyAlignment="1">
      <alignment horizontal="right" vertical="center" wrapText="1"/>
    </xf>
    <xf numFmtId="40" fontId="12" fillId="0" borderId="111" xfId="1" applyNumberFormat="1" applyFont="1" applyBorder="1" applyAlignment="1">
      <alignment horizontal="right" vertical="center" wrapText="1"/>
    </xf>
    <xf numFmtId="40" fontId="12" fillId="0" borderId="5" xfId="1" applyNumberFormat="1" applyFont="1" applyBorder="1" applyAlignment="1">
      <alignment horizontal="right" vertical="center" wrapText="1"/>
    </xf>
    <xf numFmtId="0" fontId="12" fillId="0" borderId="34" xfId="7" applyFont="1" applyBorder="1" applyAlignment="1">
      <alignment horizontal="center" vertical="center" wrapText="1" shrinkToFit="1"/>
    </xf>
    <xf numFmtId="0" fontId="12" fillId="0" borderId="13" xfId="7" applyFont="1" applyBorder="1" applyAlignment="1">
      <alignment horizontal="center" vertical="center" shrinkToFit="1"/>
    </xf>
    <xf numFmtId="0" fontId="12" fillId="0" borderId="37" xfId="7" applyFont="1" applyBorder="1" applyAlignment="1">
      <alignment horizontal="center" vertical="center" shrinkToFit="1"/>
    </xf>
    <xf numFmtId="5" fontId="12" fillId="0" borderId="31" xfId="7" applyNumberFormat="1" applyFont="1" applyBorder="1" applyAlignment="1">
      <alignment horizontal="center" vertical="center"/>
    </xf>
    <xf numFmtId="5" fontId="12" fillId="0" borderId="38" xfId="7" applyNumberFormat="1" applyFont="1" applyBorder="1" applyAlignment="1">
      <alignment horizontal="center" vertical="center"/>
    </xf>
    <xf numFmtId="5" fontId="12" fillId="0" borderId="35" xfId="7" applyNumberFormat="1" applyFont="1" applyBorder="1" applyAlignment="1">
      <alignment horizontal="center" vertical="center"/>
    </xf>
    <xf numFmtId="179" fontId="29" fillId="0" borderId="33" xfId="0" applyNumberFormat="1" applyFont="1" applyBorder="1" applyAlignment="1">
      <alignment horizontal="center" vertical="center" shrinkToFit="1"/>
    </xf>
    <xf numFmtId="179" fontId="29" fillId="0" borderId="32" xfId="0" applyNumberFormat="1" applyFont="1" applyBorder="1" applyAlignment="1">
      <alignment horizontal="center" vertical="center" shrinkToFit="1"/>
    </xf>
    <xf numFmtId="179" fontId="29" fillId="0" borderId="19" xfId="0" applyNumberFormat="1" applyFont="1" applyBorder="1" applyAlignment="1">
      <alignment horizontal="center" vertical="center" shrinkToFit="1"/>
    </xf>
    <xf numFmtId="179" fontId="12" fillId="0" borderId="58" xfId="7" applyNumberFormat="1" applyFont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179" fontId="29" fillId="0" borderId="7" xfId="0" applyNumberFormat="1" applyFont="1" applyBorder="1" applyAlignment="1">
      <alignment horizontal="center" vertical="center" shrinkToFit="1"/>
    </xf>
    <xf numFmtId="179" fontId="29" fillId="0" borderId="2" xfId="0" applyNumberFormat="1" applyFont="1" applyBorder="1" applyAlignment="1">
      <alignment horizontal="center" vertical="center" shrinkToFit="1"/>
    </xf>
    <xf numFmtId="179" fontId="29" fillId="0" borderId="11" xfId="0" applyNumberFormat="1" applyFont="1" applyBorder="1" applyAlignment="1">
      <alignment horizontal="center" vertical="center" shrinkToFit="1"/>
    </xf>
    <xf numFmtId="179" fontId="29" fillId="0" borderId="12" xfId="0" applyNumberFormat="1" applyFont="1" applyBorder="1" applyAlignment="1">
      <alignment horizontal="center" vertical="center" shrinkToFit="1"/>
    </xf>
    <xf numFmtId="179" fontId="29" fillId="0" borderId="8" xfId="0" applyNumberFormat="1" applyFont="1" applyBorder="1" applyAlignment="1">
      <alignment horizontal="center" vertical="center" shrinkToFit="1"/>
    </xf>
    <xf numFmtId="0" fontId="12" fillId="0" borderId="63" xfId="7" applyFont="1" applyBorder="1" applyAlignment="1">
      <alignment horizontal="center" vertical="center"/>
    </xf>
    <xf numFmtId="0" fontId="12" fillId="0" borderId="79" xfId="7" applyFont="1" applyBorder="1" applyAlignment="1">
      <alignment horizontal="center" vertical="center"/>
    </xf>
    <xf numFmtId="0" fontId="30" fillId="0" borderId="0" xfId="7" applyFont="1" applyAlignment="1">
      <alignment horizontal="left" vertical="center"/>
    </xf>
    <xf numFmtId="0" fontId="10" fillId="0" borderId="77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2" fillId="0" borderId="112" xfId="7" applyFont="1" applyBorder="1" applyAlignment="1">
      <alignment horizontal="center" vertical="center"/>
    </xf>
    <xf numFmtId="38" fontId="12" fillId="0" borderId="9" xfId="8" applyFont="1" applyBorder="1" applyAlignment="1">
      <alignment horizontal="right" vertical="center"/>
    </xf>
    <xf numFmtId="38" fontId="12" fillId="0" borderId="12" xfId="8" applyFont="1" applyBorder="1" applyAlignment="1">
      <alignment horizontal="right" vertical="center"/>
    </xf>
    <xf numFmtId="38" fontId="12" fillId="0" borderId="7" xfId="8" applyFont="1" applyBorder="1" applyAlignment="1">
      <alignment horizontal="right" vertical="center"/>
    </xf>
    <xf numFmtId="179" fontId="12" fillId="0" borderId="33" xfId="7" applyNumberFormat="1" applyFont="1" applyBorder="1" applyAlignment="1">
      <alignment horizontal="center" vertical="center" shrinkToFit="1"/>
    </xf>
    <xf numFmtId="179" fontId="12" fillId="0" borderId="32" xfId="7" applyNumberFormat="1" applyFont="1" applyBorder="1" applyAlignment="1">
      <alignment horizontal="center" vertical="center" shrinkToFit="1"/>
    </xf>
    <xf numFmtId="179" fontId="12" fillId="0" borderId="19" xfId="7" applyNumberFormat="1" applyFont="1" applyBorder="1" applyAlignment="1">
      <alignment horizontal="center" vertical="center" shrinkToFit="1"/>
    </xf>
    <xf numFmtId="38" fontId="12" fillId="6" borderId="86" xfId="8" applyFont="1" applyFill="1" applyBorder="1" applyAlignment="1" applyProtection="1">
      <alignment horizontal="right" vertical="center"/>
      <protection locked="0"/>
    </xf>
    <xf numFmtId="38" fontId="0" fillId="0" borderId="83" xfId="8" applyFont="1" applyBorder="1" applyAlignment="1">
      <alignment horizontal="right" vertical="center"/>
    </xf>
    <xf numFmtId="0" fontId="12" fillId="0" borderId="58" xfId="7" applyFont="1" applyBorder="1" applyAlignment="1">
      <alignment horizontal="center" vertical="center" wrapText="1"/>
    </xf>
    <xf numFmtId="0" fontId="35" fillId="0" borderId="77" xfId="7" applyFont="1" applyBorder="1" applyAlignment="1">
      <alignment horizontal="center" vertical="center" wrapText="1"/>
    </xf>
    <xf numFmtId="0" fontId="35" fillId="0" borderId="60" xfId="7" applyFont="1" applyBorder="1" applyAlignment="1">
      <alignment horizontal="center" vertical="center" wrapText="1"/>
    </xf>
    <xf numFmtId="5" fontId="12" fillId="0" borderId="55" xfId="7" applyNumberFormat="1" applyFont="1" applyBorder="1" applyAlignment="1">
      <alignment horizontal="center" vertical="center"/>
    </xf>
    <xf numFmtId="5" fontId="12" fillId="0" borderId="53" xfId="7" applyNumberFormat="1" applyFont="1" applyBorder="1" applyAlignment="1">
      <alignment horizontal="center" vertical="center"/>
    </xf>
    <xf numFmtId="5" fontId="12" fillId="0" borderId="40" xfId="7" applyNumberFormat="1" applyFont="1" applyBorder="1" applyAlignment="1">
      <alignment horizontal="center" vertical="center"/>
    </xf>
    <xf numFmtId="5" fontId="12" fillId="0" borderId="4" xfId="7" applyNumberFormat="1" applyFont="1" applyBorder="1" applyAlignment="1">
      <alignment horizontal="center" vertical="center"/>
    </xf>
    <xf numFmtId="180" fontId="12" fillId="0" borderId="9" xfId="8" applyNumberFormat="1" applyFont="1" applyBorder="1" applyAlignment="1" applyProtection="1">
      <alignment horizontal="right" vertical="center"/>
      <protection locked="0"/>
    </xf>
    <xf numFmtId="180" fontId="12" fillId="0" borderId="12" xfId="8" applyNumberFormat="1" applyFont="1" applyBorder="1" applyAlignment="1" applyProtection="1">
      <alignment horizontal="right" vertical="center"/>
      <protection locked="0"/>
    </xf>
    <xf numFmtId="38" fontId="12" fillId="0" borderId="8" xfId="8" applyFont="1" applyBorder="1" applyAlignment="1" applyProtection="1">
      <alignment horizontal="left" vertical="center"/>
      <protection locked="0"/>
    </xf>
    <xf numFmtId="38" fontId="12" fillId="0" borderId="7" xfId="8" applyFont="1" applyBorder="1" applyAlignment="1" applyProtection="1">
      <alignment horizontal="left" vertical="center"/>
      <protection locked="0"/>
    </xf>
    <xf numFmtId="38" fontId="12" fillId="0" borderId="6" xfId="8" applyFont="1" applyBorder="1" applyAlignment="1" applyProtection="1">
      <alignment horizontal="left" vertical="center"/>
      <protection locked="0"/>
    </xf>
    <xf numFmtId="180" fontId="12" fillId="0" borderId="122" xfId="8" applyNumberFormat="1" applyFont="1" applyBorder="1" applyAlignment="1" applyProtection="1">
      <alignment horizontal="right" vertical="center"/>
      <protection locked="0"/>
    </xf>
    <xf numFmtId="180" fontId="12" fillId="0" borderId="94" xfId="8" applyNumberFormat="1" applyFont="1" applyBorder="1" applyAlignment="1" applyProtection="1">
      <alignment horizontal="right" vertical="center"/>
      <protection locked="0"/>
    </xf>
    <xf numFmtId="38" fontId="12" fillId="0" borderId="121" xfId="8" applyFont="1" applyBorder="1" applyAlignment="1" applyProtection="1">
      <alignment horizontal="left" vertical="center"/>
      <protection locked="0"/>
    </xf>
    <xf numFmtId="38" fontId="12" fillId="0" borderId="92" xfId="8" applyFont="1" applyBorder="1" applyAlignment="1" applyProtection="1">
      <alignment horizontal="left" vertical="center"/>
      <protection locked="0"/>
    </xf>
    <xf numFmtId="38" fontId="12" fillId="0" borderId="120" xfId="8" applyFont="1" applyBorder="1" applyAlignment="1" applyProtection="1">
      <alignment horizontal="left" vertical="center"/>
      <protection locked="0"/>
    </xf>
    <xf numFmtId="38" fontId="12" fillId="0" borderId="97" xfId="8" applyFont="1" applyBorder="1" applyAlignment="1" applyProtection="1">
      <alignment horizontal="right" vertical="center"/>
      <protection locked="0"/>
    </xf>
    <xf numFmtId="38" fontId="12" fillId="0" borderId="97" xfId="8" applyFont="1" applyBorder="1" applyAlignment="1" applyProtection="1">
      <alignment horizontal="left" vertical="center"/>
      <protection locked="0"/>
    </xf>
    <xf numFmtId="38" fontId="12" fillId="0" borderId="123" xfId="8" applyFont="1" applyBorder="1" applyAlignment="1" applyProtection="1">
      <alignment horizontal="left" vertical="center"/>
      <protection locked="0"/>
    </xf>
    <xf numFmtId="38" fontId="12" fillId="0" borderId="9" xfId="8" applyFont="1" applyBorder="1" applyAlignment="1" applyProtection="1">
      <alignment horizontal="right" vertical="center"/>
      <protection locked="0"/>
    </xf>
    <xf numFmtId="38" fontId="12" fillId="0" borderId="12" xfId="8" applyFont="1" applyBorder="1" applyAlignment="1" applyProtection="1">
      <alignment horizontal="right" vertical="center"/>
      <protection locked="0"/>
    </xf>
    <xf numFmtId="38" fontId="12" fillId="0" borderId="122" xfId="8" applyFont="1" applyBorder="1" applyAlignment="1" applyProtection="1">
      <alignment horizontal="right" vertical="center"/>
      <protection locked="0"/>
    </xf>
    <xf numFmtId="38" fontId="12" fillId="0" borderId="94" xfId="8" applyFont="1" applyBorder="1" applyAlignment="1" applyProtection="1">
      <alignment horizontal="right" vertical="center"/>
      <protection locked="0"/>
    </xf>
    <xf numFmtId="38" fontId="12" fillId="6" borderId="83" xfId="8" applyFont="1" applyFill="1" applyBorder="1" applyAlignment="1" applyProtection="1">
      <alignment horizontal="right" vertical="center"/>
      <protection locked="0"/>
    </xf>
    <xf numFmtId="38" fontId="11" fillId="6" borderId="89" xfId="8" applyFont="1" applyFill="1" applyBorder="1" applyAlignment="1" applyProtection="1">
      <alignment horizontal="left" vertical="center"/>
      <protection locked="0"/>
    </xf>
    <xf numFmtId="38" fontId="11" fillId="6" borderId="88" xfId="8" applyFont="1" applyFill="1" applyBorder="1" applyAlignment="1" applyProtection="1">
      <alignment horizontal="left" vertical="center"/>
      <protection locked="0"/>
    </xf>
    <xf numFmtId="38" fontId="11" fillId="6" borderId="117" xfId="8" applyFont="1" applyFill="1" applyBorder="1" applyAlignment="1" applyProtection="1">
      <alignment horizontal="left" vertical="center"/>
      <protection locked="0"/>
    </xf>
    <xf numFmtId="38" fontId="12" fillId="0" borderId="20" xfId="8" applyFont="1" applyBorder="1" applyAlignment="1" applyProtection="1">
      <alignment horizontal="right" vertical="center"/>
      <protection locked="0"/>
    </xf>
    <xf numFmtId="38" fontId="12" fillId="0" borderId="33" xfId="8" applyFont="1" applyBorder="1" applyAlignment="1" applyProtection="1">
      <alignment horizontal="right" vertical="center"/>
      <protection locked="0"/>
    </xf>
    <xf numFmtId="38" fontId="12" fillId="0" borderId="19" xfId="8" applyFont="1" applyBorder="1" applyAlignment="1" applyProtection="1">
      <alignment horizontal="left" vertical="center"/>
      <protection locked="0"/>
    </xf>
    <xf numFmtId="38" fontId="12" fillId="0" borderId="18" xfId="8" applyFont="1" applyBorder="1" applyAlignment="1" applyProtection="1">
      <alignment horizontal="left" vertical="center"/>
      <protection locked="0"/>
    </xf>
    <xf numFmtId="38" fontId="12" fillId="0" borderId="17" xfId="8" applyFont="1" applyBorder="1" applyAlignment="1" applyProtection="1">
      <alignment horizontal="left" vertical="center"/>
      <protection locked="0"/>
    </xf>
    <xf numFmtId="38" fontId="12" fillId="5" borderId="86" xfId="8" applyFont="1" applyFill="1" applyBorder="1" applyAlignment="1" applyProtection="1">
      <alignment horizontal="right" vertical="center"/>
      <protection locked="0"/>
    </xf>
    <xf numFmtId="38" fontId="12" fillId="5" borderId="83" xfId="8" applyFont="1" applyFill="1" applyBorder="1" applyAlignment="1" applyProtection="1">
      <alignment horizontal="right" vertical="center"/>
      <protection locked="0"/>
    </xf>
    <xf numFmtId="38" fontId="11" fillId="5" borderId="89" xfId="8" applyFont="1" applyFill="1" applyBorder="1" applyAlignment="1" applyProtection="1">
      <alignment horizontal="left" vertical="center"/>
      <protection locked="0"/>
    </xf>
    <xf numFmtId="38" fontId="11" fillId="5" borderId="88" xfId="8" applyFont="1" applyFill="1" applyBorder="1" applyAlignment="1" applyProtection="1">
      <alignment horizontal="left" vertical="center"/>
      <protection locked="0"/>
    </xf>
    <xf numFmtId="38" fontId="11" fillId="5" borderId="117" xfId="8" applyFont="1" applyFill="1" applyBorder="1" applyAlignment="1" applyProtection="1">
      <alignment horizontal="left" vertical="center"/>
      <protection locked="0"/>
    </xf>
    <xf numFmtId="38" fontId="12" fillId="0" borderId="113" xfId="8" applyFont="1" applyBorder="1" applyAlignment="1" applyProtection="1">
      <alignment horizontal="right" vertical="center"/>
      <protection locked="0"/>
    </xf>
    <xf numFmtId="38" fontId="12" fillId="0" borderId="36" xfId="8" applyFont="1" applyBorder="1" applyAlignment="1" applyProtection="1">
      <alignment horizontal="right" vertical="center"/>
      <protection locked="0"/>
    </xf>
    <xf numFmtId="38" fontId="12" fillId="0" borderId="3" xfId="8" applyFont="1" applyBorder="1" applyAlignment="1" applyProtection="1">
      <alignment horizontal="left" vertical="center"/>
      <protection locked="0"/>
    </xf>
    <xf numFmtId="38" fontId="12" fillId="0" borderId="2" xfId="8" applyFont="1" applyBorder="1" applyAlignment="1" applyProtection="1">
      <alignment horizontal="left" vertical="center"/>
      <protection locked="0"/>
    </xf>
    <xf numFmtId="38" fontId="12" fillId="0" borderId="1" xfId="8" applyFont="1" applyBorder="1" applyAlignment="1" applyProtection="1">
      <alignment horizontal="left" vertical="center"/>
      <protection locked="0"/>
    </xf>
    <xf numFmtId="179" fontId="12" fillId="0" borderId="81" xfId="7" applyNumberFormat="1" applyFont="1" applyBorder="1" applyAlignment="1">
      <alignment horizontal="center" vertical="center"/>
    </xf>
    <xf numFmtId="179" fontId="12" fillId="0" borderId="23" xfId="7" applyNumberFormat="1" applyFont="1" applyBorder="1" applyAlignment="1">
      <alignment horizontal="center" vertical="center"/>
    </xf>
    <xf numFmtId="179" fontId="12" fillId="0" borderId="45" xfId="7" applyNumberFormat="1" applyFont="1" applyBorder="1" applyAlignment="1">
      <alignment horizontal="center" vertical="center"/>
    </xf>
    <xf numFmtId="179" fontId="12" fillId="0" borderId="63" xfId="7" applyNumberFormat="1" applyFont="1" applyBorder="1" applyAlignment="1">
      <alignment horizontal="center" vertical="center"/>
    </xf>
    <xf numFmtId="179" fontId="12" fillId="0" borderId="0" xfId="7" applyNumberFormat="1" applyFont="1" applyAlignment="1">
      <alignment horizontal="center" vertical="center"/>
    </xf>
    <xf numFmtId="179" fontId="12" fillId="0" borderId="47" xfId="7" applyNumberFormat="1" applyFont="1" applyBorder="1" applyAlignment="1">
      <alignment horizontal="center" vertical="center"/>
    </xf>
    <xf numFmtId="179" fontId="12" fillId="0" borderId="29" xfId="7" applyNumberFormat="1" applyFont="1" applyBorder="1" applyAlignment="1">
      <alignment horizontal="center" vertical="center"/>
    </xf>
    <xf numFmtId="179" fontId="12" fillId="0" borderId="30" xfId="7" applyNumberFormat="1" applyFont="1" applyBorder="1" applyAlignment="1">
      <alignment horizontal="center" vertical="center"/>
    </xf>
    <xf numFmtId="179" fontId="12" fillId="0" borderId="39" xfId="7" applyNumberFormat="1" applyFont="1" applyBorder="1" applyAlignment="1">
      <alignment horizontal="center" vertical="center"/>
    </xf>
    <xf numFmtId="38" fontId="12" fillId="0" borderId="130" xfId="8" applyFont="1" applyBorder="1" applyAlignment="1" applyProtection="1">
      <alignment horizontal="right" vertical="center"/>
      <protection locked="0"/>
    </xf>
    <xf numFmtId="38" fontId="35" fillId="0" borderId="108" xfId="8" applyFont="1" applyBorder="1" applyAlignment="1">
      <alignment horizontal="right" vertical="center"/>
    </xf>
    <xf numFmtId="38" fontId="12" fillId="0" borderId="129" xfId="8" applyFont="1" applyBorder="1" applyAlignment="1">
      <alignment horizontal="left" vertical="center"/>
    </xf>
    <xf numFmtId="0" fontId="35" fillId="0" borderId="106" xfId="7" applyFont="1" applyBorder="1" applyAlignment="1">
      <alignment horizontal="left" vertical="center"/>
    </xf>
    <xf numFmtId="0" fontId="35" fillId="0" borderId="128" xfId="7" applyFont="1" applyBorder="1" applyAlignment="1">
      <alignment horizontal="left" vertical="center"/>
    </xf>
    <xf numFmtId="38" fontId="12" fillId="6" borderId="114" xfId="8" applyFont="1" applyFill="1" applyBorder="1" applyAlignment="1" applyProtection="1">
      <alignment horizontal="right" vertical="center"/>
      <protection locked="0"/>
    </xf>
    <xf numFmtId="38" fontId="12" fillId="6" borderId="65" xfId="8" applyFont="1" applyFill="1" applyBorder="1" applyAlignment="1" applyProtection="1">
      <alignment horizontal="right" vertical="center"/>
      <protection locked="0"/>
    </xf>
    <xf numFmtId="38" fontId="11" fillId="6" borderId="68" xfId="8" applyFont="1" applyFill="1" applyBorder="1" applyAlignment="1" applyProtection="1">
      <alignment horizontal="center" vertical="center"/>
      <protection locked="0"/>
    </xf>
    <xf numFmtId="38" fontId="11" fillId="6" borderId="67" xfId="8" applyFont="1" applyFill="1" applyBorder="1" applyAlignment="1" applyProtection="1">
      <alignment horizontal="center" vertical="center"/>
      <protection locked="0"/>
    </xf>
    <xf numFmtId="38" fontId="11" fillId="6" borderId="126" xfId="8" applyFont="1" applyFill="1" applyBorder="1" applyAlignment="1" applyProtection="1">
      <alignment horizontal="center" vertical="center"/>
      <protection locked="0"/>
    </xf>
  </cellXfs>
  <cellStyles count="9">
    <cellStyle name="パーセント" xfId="2" builtinId="5"/>
    <cellStyle name="桁区切り" xfId="1" builtinId="6"/>
    <cellStyle name="桁区切り 2" xfId="5" xr:uid="{00000000-0005-0000-0000-000002000000}"/>
    <cellStyle name="桁区切り 2 2" xfId="8" xr:uid="{00000000-0005-0000-0000-000003000000}"/>
    <cellStyle name="標準" xfId="0" builtinId="0"/>
    <cellStyle name="標準 2" xfId="3" xr:uid="{00000000-0005-0000-0000-000005000000}"/>
    <cellStyle name="標準 2 2" xfId="6" xr:uid="{00000000-0005-0000-0000-000006000000}"/>
    <cellStyle name="標準 2 3" xfId="7" xr:uid="{00000000-0005-0000-0000-000007000000}"/>
    <cellStyle name="標準 3" xfId="4" xr:uid="{00000000-0005-0000-0000-000008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63503</xdr:colOff>
      <xdr:row>1</xdr:row>
      <xdr:rowOff>68262</xdr:rowOff>
    </xdr:from>
    <xdr:to>
      <xdr:col>6</xdr:col>
      <xdr:colOff>880446</xdr:colOff>
      <xdr:row>22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8751AD-5855-4F60-8566-53E920ABAB96}"/>
            </a:ext>
          </a:extLst>
        </xdr:cNvPr>
        <xdr:cNvSpPr/>
      </xdr:nvSpPr>
      <xdr:spPr>
        <a:xfrm>
          <a:off x="6473828" y="782637"/>
          <a:ext cx="816943" cy="12025899"/>
        </a:xfrm>
        <a:prstGeom prst="rightBrace">
          <a:avLst>
            <a:gd name="adj1" fmla="val 8333"/>
            <a:gd name="adj2" fmla="val 2619"/>
          </a:avLst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112568</xdr:colOff>
      <xdr:row>0</xdr:row>
      <xdr:rowOff>8658</xdr:rowOff>
    </xdr:from>
    <xdr:to>
      <xdr:col>14</xdr:col>
      <xdr:colOff>623455</xdr:colOff>
      <xdr:row>60</xdr:row>
      <xdr:rowOff>173181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9713768" y="484908"/>
          <a:ext cx="510887" cy="14452023"/>
        </a:xfrm>
        <a:prstGeom prst="rightBrace">
          <a:avLst>
            <a:gd name="adj1" fmla="val 8333"/>
            <a:gd name="adj2" fmla="val 4815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441617</xdr:colOff>
      <xdr:row>93</xdr:row>
      <xdr:rowOff>77931</xdr:rowOff>
    </xdr:from>
    <xdr:to>
      <xdr:col>14</xdr:col>
      <xdr:colOff>917866</xdr:colOff>
      <xdr:row>141</xdr:row>
      <xdr:rowOff>69273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0042817" y="22699806"/>
          <a:ext cx="247649" cy="11421342"/>
        </a:xfrm>
        <a:prstGeom prst="rightBrace">
          <a:avLst>
            <a:gd name="adj1" fmla="val 8333"/>
            <a:gd name="adj2" fmla="val 5683"/>
          </a:avLst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561975</xdr:colOff>
      <xdr:row>44</xdr:row>
      <xdr:rowOff>9525</xdr:rowOff>
    </xdr:from>
    <xdr:to>
      <xdr:col>14</xdr:col>
      <xdr:colOff>885825</xdr:colOff>
      <xdr:row>48</xdr:row>
      <xdr:rowOff>133350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0163175" y="10963275"/>
          <a:ext cx="123825" cy="1076325"/>
        </a:xfrm>
        <a:prstGeom prst="rightBrace">
          <a:avLst>
            <a:gd name="adj1" fmla="val 8333"/>
            <a:gd name="adj2" fmla="val 33529"/>
          </a:avLst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112568</xdr:colOff>
      <xdr:row>0</xdr:row>
      <xdr:rowOff>8658</xdr:rowOff>
    </xdr:from>
    <xdr:to>
      <xdr:col>18</xdr:col>
      <xdr:colOff>623455</xdr:colOff>
      <xdr:row>60</xdr:row>
      <xdr:rowOff>173181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12456968" y="484908"/>
          <a:ext cx="510887" cy="14452023"/>
        </a:xfrm>
        <a:prstGeom prst="rightBrace">
          <a:avLst>
            <a:gd name="adj1" fmla="val 8333"/>
            <a:gd name="adj2" fmla="val 4815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441617</xdr:colOff>
      <xdr:row>93</xdr:row>
      <xdr:rowOff>77931</xdr:rowOff>
    </xdr:from>
    <xdr:to>
      <xdr:col>18</xdr:col>
      <xdr:colOff>917866</xdr:colOff>
      <xdr:row>141</xdr:row>
      <xdr:rowOff>69273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2786017" y="22699806"/>
          <a:ext cx="247649" cy="11421342"/>
        </a:xfrm>
        <a:prstGeom prst="rightBrace">
          <a:avLst>
            <a:gd name="adj1" fmla="val 8333"/>
            <a:gd name="adj2" fmla="val 5683"/>
          </a:avLst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"/>
  <sheetViews>
    <sheetView showGridLines="0" tabSelected="1" view="pageLayout" zoomScaleNormal="100" zoomScaleSheetLayoutView="100" workbookViewId="0">
      <selection activeCell="C8" sqref="C8"/>
    </sheetView>
  </sheetViews>
  <sheetFormatPr defaultRowHeight="13.5"/>
  <cols>
    <col min="1" max="1" width="12.125" customWidth="1"/>
    <col min="2" max="2" width="10.375" customWidth="1"/>
    <col min="3" max="3" width="9.375" customWidth="1"/>
    <col min="4" max="4" width="6.25" customWidth="1"/>
    <col min="5" max="5" width="9.375" customWidth="1"/>
    <col min="6" max="6" width="6.375" customWidth="1"/>
    <col min="7" max="9" width="9.375" customWidth="1"/>
    <col min="10" max="11" width="9" style="1"/>
    <col min="12" max="12" width="11.375" style="1" bestFit="1" customWidth="1"/>
    <col min="13" max="25" width="9" style="1"/>
  </cols>
  <sheetData>
    <row r="1" spans="1:25" ht="15.6" customHeight="1">
      <c r="A1" s="2" t="s">
        <v>355</v>
      </c>
      <c r="E1" s="492" t="s">
        <v>358</v>
      </c>
      <c r="F1" s="492"/>
      <c r="K1" s="77"/>
      <c r="L1" s="77"/>
      <c r="M1" s="76"/>
      <c r="N1" s="76"/>
      <c r="O1" s="76"/>
    </row>
    <row r="2" spans="1:25">
      <c r="A2" s="75"/>
    </row>
    <row r="3" spans="1:25">
      <c r="A3" s="476" t="s">
        <v>58</v>
      </c>
      <c r="B3" s="476"/>
      <c r="C3" s="476"/>
      <c r="D3" s="476"/>
      <c r="E3" s="476"/>
      <c r="F3" s="476"/>
      <c r="G3" s="476"/>
      <c r="H3" s="476"/>
      <c r="I3" s="476"/>
    </row>
    <row r="4" spans="1:25" ht="14.25" thickBot="1">
      <c r="A4" s="74"/>
    </row>
    <row r="5" spans="1:25" ht="18" customHeight="1">
      <c r="A5" s="477" t="s">
        <v>57</v>
      </c>
      <c r="B5" s="478"/>
      <c r="C5" s="478" t="s">
        <v>56</v>
      </c>
      <c r="D5" s="478"/>
      <c r="E5" s="478" t="s">
        <v>55</v>
      </c>
      <c r="F5" s="478"/>
      <c r="G5" s="483" t="s">
        <v>54</v>
      </c>
      <c r="H5" s="483" t="s">
        <v>53</v>
      </c>
      <c r="I5" s="73" t="s">
        <v>52</v>
      </c>
      <c r="J5" s="66"/>
      <c r="K5" s="66"/>
      <c r="L5" s="66"/>
      <c r="M5" s="72"/>
    </row>
    <row r="6" spans="1:25" ht="18" customHeight="1">
      <c r="A6" s="479"/>
      <c r="B6" s="480"/>
      <c r="C6" s="480"/>
      <c r="D6" s="480"/>
      <c r="E6" s="480"/>
      <c r="F6" s="480"/>
      <c r="G6" s="484"/>
      <c r="H6" s="484"/>
      <c r="I6" s="69" t="s">
        <v>51</v>
      </c>
      <c r="J6" s="66"/>
      <c r="K6" s="66"/>
      <c r="L6" s="66"/>
    </row>
    <row r="7" spans="1:25" ht="18" customHeight="1" thickBot="1">
      <c r="A7" s="481"/>
      <c r="B7" s="482"/>
      <c r="C7" s="482" t="s">
        <v>50</v>
      </c>
      <c r="D7" s="482"/>
      <c r="E7" s="482" t="s">
        <v>50</v>
      </c>
      <c r="F7" s="482"/>
      <c r="G7" s="68" t="s">
        <v>50</v>
      </c>
      <c r="H7" s="68" t="s">
        <v>49</v>
      </c>
      <c r="I7" s="67"/>
      <c r="J7" s="66"/>
      <c r="K7" s="66"/>
      <c r="L7" s="66"/>
    </row>
    <row r="8" spans="1:25" s="3" customFormat="1" ht="18" customHeight="1">
      <c r="A8" s="485" t="s">
        <v>48</v>
      </c>
      <c r="B8" s="486"/>
      <c r="C8" s="64"/>
      <c r="D8" s="43" t="s">
        <v>47</v>
      </c>
      <c r="E8" s="64"/>
      <c r="F8" s="70" t="s">
        <v>46</v>
      </c>
      <c r="G8" s="40">
        <f>C8-E8</f>
        <v>0</v>
      </c>
      <c r="H8" s="60" t="str">
        <f>IF(ISERROR(G8/C8),"",ROUNDDOWN(G8/C8,3))</f>
        <v/>
      </c>
      <c r="I8" s="53" t="str">
        <f>IF(ISERROR(E8/C8),"",ROUNDUP(E8/C8,2))</f>
        <v/>
      </c>
      <c r="J8" s="52"/>
      <c r="K8" s="63" t="s">
        <v>45</v>
      </c>
      <c r="L8" s="59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s="3" customFormat="1" ht="18" customHeight="1">
      <c r="A9" s="487" t="s">
        <v>44</v>
      </c>
      <c r="B9" s="488"/>
      <c r="C9" s="61"/>
      <c r="D9" s="34" t="s">
        <v>43</v>
      </c>
      <c r="E9" s="61"/>
      <c r="F9" s="71" t="s">
        <v>42</v>
      </c>
      <c r="G9" s="40">
        <f t="shared" ref="G9:G13" si="0">C9-E9</f>
        <v>0</v>
      </c>
      <c r="H9" s="60" t="str">
        <f t="shared" ref="H9:H12" si="1">IF(ISERROR(G9/C9),"",ROUNDDOWN(G9/C9,3))</f>
        <v/>
      </c>
      <c r="I9" s="53" t="str">
        <f t="shared" ref="I9:I13" si="2">IF(ISERROR(E9/C9),"",ROUNDUP(E9/C9,2))</f>
        <v/>
      </c>
      <c r="J9" s="52"/>
      <c r="K9" s="63" t="s">
        <v>41</v>
      </c>
      <c r="L9" s="59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s="3" customFormat="1" ht="18" customHeight="1">
      <c r="A10" s="487" t="s">
        <v>40</v>
      </c>
      <c r="B10" s="488"/>
      <c r="C10" s="61"/>
      <c r="D10" s="34" t="s">
        <v>39</v>
      </c>
      <c r="E10" s="61"/>
      <c r="F10" s="71" t="s">
        <v>38</v>
      </c>
      <c r="G10" s="40">
        <f t="shared" si="0"/>
        <v>0</v>
      </c>
      <c r="H10" s="60" t="str">
        <f t="shared" si="1"/>
        <v/>
      </c>
      <c r="I10" s="53" t="str">
        <f t="shared" si="2"/>
        <v/>
      </c>
      <c r="J10" s="52"/>
      <c r="K10" s="63" t="s">
        <v>37</v>
      </c>
      <c r="L10" s="59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s="3" customFormat="1" ht="18" customHeight="1">
      <c r="A11" s="487" t="s">
        <v>36</v>
      </c>
      <c r="B11" s="488"/>
      <c r="C11" s="61"/>
      <c r="D11" s="34" t="s">
        <v>35</v>
      </c>
      <c r="E11" s="61"/>
      <c r="F11" s="71" t="s">
        <v>34</v>
      </c>
      <c r="G11" s="40">
        <f t="shared" si="0"/>
        <v>0</v>
      </c>
      <c r="H11" s="60" t="str">
        <f t="shared" si="1"/>
        <v/>
      </c>
      <c r="I11" s="53" t="str">
        <f t="shared" si="2"/>
        <v/>
      </c>
      <c r="J11" s="52"/>
      <c r="K11" s="45"/>
      <c r="L11" s="59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3" customFormat="1" ht="18" customHeight="1" thickBot="1">
      <c r="A12" s="489" t="s">
        <v>33</v>
      </c>
      <c r="B12" s="490"/>
      <c r="C12" s="57"/>
      <c r="D12" s="58" t="s">
        <v>32</v>
      </c>
      <c r="E12" s="57"/>
      <c r="F12" s="56" t="s">
        <v>31</v>
      </c>
      <c r="G12" s="55">
        <f t="shared" si="0"/>
        <v>0</v>
      </c>
      <c r="H12" s="54" t="str">
        <f t="shared" si="1"/>
        <v/>
      </c>
      <c r="I12" s="53" t="str">
        <f t="shared" si="2"/>
        <v/>
      </c>
      <c r="J12" s="52"/>
      <c r="K12" s="45"/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s="3" customFormat="1" ht="18" customHeight="1" thickBot="1">
      <c r="A13" s="474" t="s">
        <v>30</v>
      </c>
      <c r="B13" s="475"/>
      <c r="C13" s="50">
        <f>SUM(C8:C12)</f>
        <v>0</v>
      </c>
      <c r="D13" s="51" t="s">
        <v>29</v>
      </c>
      <c r="E13" s="50">
        <f>SUM(E8:E12)</f>
        <v>0</v>
      </c>
      <c r="F13" s="49" t="s">
        <v>28</v>
      </c>
      <c r="G13" s="48">
        <f t="shared" si="0"/>
        <v>0</v>
      </c>
      <c r="H13" s="47" t="str">
        <f>IF(ISERROR(G13/C13),"",ROUNDDOWN(G13/C13,3))</f>
        <v/>
      </c>
      <c r="I13" s="46" t="str">
        <f t="shared" si="2"/>
        <v/>
      </c>
      <c r="J13" s="37"/>
      <c r="K13" s="45"/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s="3" customFormat="1" ht="18" customHeight="1">
      <c r="A14" s="485" t="s">
        <v>27</v>
      </c>
      <c r="B14" s="65" t="s">
        <v>26</v>
      </c>
      <c r="C14" s="43" t="s">
        <v>23</v>
      </c>
      <c r="D14" s="43" t="s">
        <v>23</v>
      </c>
      <c r="E14" s="42"/>
      <c r="F14" s="41" t="s">
        <v>25</v>
      </c>
      <c r="G14" s="40">
        <f>E14*-1</f>
        <v>0</v>
      </c>
      <c r="H14" s="39" t="s">
        <v>15</v>
      </c>
      <c r="I14" s="38" t="s">
        <v>15</v>
      </c>
      <c r="J14" s="3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s="3" customFormat="1" ht="18" customHeight="1">
      <c r="A15" s="487"/>
      <c r="B15" s="62" t="s">
        <v>24</v>
      </c>
      <c r="C15" s="34" t="s">
        <v>23</v>
      </c>
      <c r="D15" s="34" t="s">
        <v>23</v>
      </c>
      <c r="E15" s="36"/>
      <c r="F15" s="32" t="s">
        <v>22</v>
      </c>
      <c r="G15" s="31">
        <f>E15*-1</f>
        <v>0</v>
      </c>
      <c r="H15" s="30" t="s">
        <v>15</v>
      </c>
      <c r="I15" s="35" t="s">
        <v>15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s="3" customFormat="1" ht="18" customHeight="1">
      <c r="A16" s="501" t="s">
        <v>21</v>
      </c>
      <c r="B16" s="502"/>
      <c r="C16" s="34" t="s">
        <v>20</v>
      </c>
      <c r="D16" s="34" t="s">
        <v>19</v>
      </c>
      <c r="E16" s="33">
        <f>E14+E15</f>
        <v>0</v>
      </c>
      <c r="F16" s="32" t="s">
        <v>18</v>
      </c>
      <c r="G16" s="31">
        <f>E16*-1</f>
        <v>0</v>
      </c>
      <c r="H16" s="30" t="s">
        <v>15</v>
      </c>
      <c r="I16" s="15" t="s">
        <v>15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s="3" customFormat="1" ht="18" customHeight="1" thickBot="1">
      <c r="A17" s="503" t="s">
        <v>17</v>
      </c>
      <c r="B17" s="504"/>
      <c r="C17" s="28"/>
      <c r="D17" s="29" t="s">
        <v>16</v>
      </c>
      <c r="E17" s="28"/>
      <c r="F17" s="27" t="s">
        <v>16</v>
      </c>
      <c r="G17" s="26">
        <f t="shared" ref="G17:G20" si="3">C17-E17</f>
        <v>0</v>
      </c>
      <c r="H17" s="25" t="s">
        <v>15</v>
      </c>
      <c r="I17" s="24" t="s">
        <v>15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s="3" customFormat="1" ht="23.65" customHeight="1">
      <c r="A18" s="505" t="s">
        <v>14</v>
      </c>
      <c r="B18" s="506"/>
      <c r="C18" s="22">
        <f>C13+C17</f>
        <v>0</v>
      </c>
      <c r="D18" s="23" t="s">
        <v>13</v>
      </c>
      <c r="E18" s="22">
        <f>E13+E16+E17</f>
        <v>0</v>
      </c>
      <c r="F18" s="21" t="s">
        <v>12</v>
      </c>
      <c r="G18" s="16">
        <f t="shared" si="3"/>
        <v>0</v>
      </c>
      <c r="H18" s="20" t="str">
        <f>IF(ISERROR(ROUNDDOWN(G18/C18,3)),"",ROUNDDOWN(G18/C18,3))</f>
        <v/>
      </c>
      <c r="I18" s="19" t="str">
        <f>IF(ISERROR(E18/C18),"",ROUNDUP(E18/C18,2))</f>
        <v/>
      </c>
      <c r="J18" s="4"/>
      <c r="K18" s="10" t="s">
        <v>11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s="3" customFormat="1" ht="23.65" customHeight="1" thickBot="1">
      <c r="A19" s="501" t="s">
        <v>10</v>
      </c>
      <c r="B19" s="502"/>
      <c r="C19" s="18">
        <f>C13</f>
        <v>0</v>
      </c>
      <c r="D19" s="17" t="s">
        <v>9</v>
      </c>
      <c r="E19" s="18">
        <f>E13+E16</f>
        <v>0</v>
      </c>
      <c r="F19" s="17" t="s">
        <v>8</v>
      </c>
      <c r="G19" s="16">
        <f t="shared" si="3"/>
        <v>0</v>
      </c>
      <c r="H19" s="472" t="str">
        <f>IF(ISERROR(ROUNDDOWN(G19/C19,3)),"",ROUNDDOWN(G19/C19,3))</f>
        <v/>
      </c>
      <c r="I19" s="15" t="str">
        <f>IF(ISERROR(E19/C19),"",ROUNDUP(E19/C19,2))</f>
        <v/>
      </c>
      <c r="J19" s="4"/>
      <c r="K19" s="10" t="s">
        <v>7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s="3" customFormat="1" ht="23.65" customHeight="1" thickBot="1">
      <c r="A20" s="507" t="s">
        <v>6</v>
      </c>
      <c r="B20" s="508"/>
      <c r="C20" s="13">
        <f>C13</f>
        <v>0</v>
      </c>
      <c r="D20" s="14" t="s">
        <v>5</v>
      </c>
      <c r="E20" s="13">
        <f>E13+E15</f>
        <v>0</v>
      </c>
      <c r="F20" s="12" t="s">
        <v>4</v>
      </c>
      <c r="G20" s="11">
        <f t="shared" si="3"/>
        <v>0</v>
      </c>
      <c r="H20" s="473" t="str">
        <f>IF(ISERROR(ROUNDDOWN(G20/C20,3)),"",ROUNDDOWN(G20/C20,3))</f>
        <v/>
      </c>
      <c r="I20" s="471" t="str">
        <f>IF(ISERROR(E20/C20),"",ROUNDUP(E20/C20,2))</f>
        <v/>
      </c>
      <c r="J20" s="4"/>
      <c r="K20" s="10" t="s">
        <v>3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s="3" customFormat="1" ht="18" customHeight="1">
      <c r="A21" s="493"/>
      <c r="B21" s="493"/>
      <c r="C21" s="8"/>
      <c r="D21" s="9"/>
      <c r="E21" s="8"/>
      <c r="F21" s="9"/>
      <c r="G21" s="9"/>
      <c r="H21" s="9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s="3" customFormat="1" ht="18" customHeight="1" thickBot="1">
      <c r="A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s="3" customFormat="1" ht="30.6" customHeight="1">
      <c r="A23" s="477" t="s">
        <v>356</v>
      </c>
      <c r="B23" s="478"/>
      <c r="C23" s="478" t="s">
        <v>2</v>
      </c>
      <c r="D23" s="478"/>
      <c r="E23" s="478" t="s">
        <v>1</v>
      </c>
      <c r="F23" s="494"/>
      <c r="G23" s="9"/>
      <c r="H23" s="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s="3" customFormat="1" ht="27.2" customHeight="1" thickBot="1">
      <c r="A24" s="495"/>
      <c r="B24" s="496"/>
      <c r="C24" s="497"/>
      <c r="D24" s="498"/>
      <c r="E24" s="499"/>
      <c r="F24" s="500"/>
      <c r="G24" s="6"/>
      <c r="H24" s="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s="3" customFormat="1" ht="18" customHeight="1">
      <c r="A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43.5" customHeight="1"/>
    <row r="27" spans="1:25" ht="30.6" customHeight="1">
      <c r="A27" s="491" t="s">
        <v>360</v>
      </c>
      <c r="B27" s="491"/>
      <c r="C27" s="491"/>
      <c r="D27" s="491"/>
      <c r="E27" s="491"/>
      <c r="F27" s="491"/>
      <c r="G27" s="491"/>
      <c r="H27" s="491"/>
      <c r="I27" s="491"/>
    </row>
    <row r="28" spans="1:25" ht="33.6" customHeight="1">
      <c r="A28" s="491" t="s">
        <v>359</v>
      </c>
      <c r="B28" s="491"/>
      <c r="C28" s="491"/>
      <c r="D28" s="491"/>
      <c r="E28" s="491"/>
      <c r="F28" s="491"/>
      <c r="G28" s="491"/>
      <c r="H28" s="491"/>
      <c r="I28" s="491"/>
    </row>
  </sheetData>
  <mergeCells count="30">
    <mergeCell ref="A27:I27"/>
    <mergeCell ref="A28:I28"/>
    <mergeCell ref="E1:F1"/>
    <mergeCell ref="A21:B21"/>
    <mergeCell ref="A23:B23"/>
    <mergeCell ref="C23:D23"/>
    <mergeCell ref="E23:F23"/>
    <mergeCell ref="A24:B24"/>
    <mergeCell ref="C24:D24"/>
    <mergeCell ref="E24:F24"/>
    <mergeCell ref="A14:A15"/>
    <mergeCell ref="A16:B16"/>
    <mergeCell ref="A17:B17"/>
    <mergeCell ref="A18:B18"/>
    <mergeCell ref="A19:B19"/>
    <mergeCell ref="A20:B20"/>
    <mergeCell ref="A13:B13"/>
    <mergeCell ref="A3:I3"/>
    <mergeCell ref="A5:B7"/>
    <mergeCell ref="C5:D6"/>
    <mergeCell ref="E5:F6"/>
    <mergeCell ref="G5:G6"/>
    <mergeCell ref="H5:H6"/>
    <mergeCell ref="C7:D7"/>
    <mergeCell ref="E7:F7"/>
    <mergeCell ref="A8:B8"/>
    <mergeCell ref="A9:B9"/>
    <mergeCell ref="A10:B10"/>
    <mergeCell ref="A11:B11"/>
    <mergeCell ref="A12:B12"/>
  </mergeCells>
  <phoneticPr fontId="4"/>
  <dataValidations disablePrompts="1" count="1">
    <dataValidation type="list" allowBlank="1" showInputMessage="1" showErrorMessage="1" sqref="C24:D24" xr:uid="{00000000-0002-0000-0000-000000000000}">
      <formula1>"有,無"</formula1>
    </dataValidation>
  </dataValidations>
  <pageMargins left="0.70866141732283472" right="0" top="0.74803149606299213" bottom="0.74803149606299213" header="0.31496062992125984" footer="0.31496062992125984"/>
  <pageSetup paperSize="9" orientation="portrait" horizontalDpi="1200" verticalDpi="1200" r:id="rId1"/>
  <headerFoot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9"/>
  <sheetViews>
    <sheetView showGridLines="0" view="pageLayout" zoomScaleNormal="100" zoomScaleSheetLayoutView="100" workbookViewId="0">
      <selection activeCell="E16" sqref="E16"/>
    </sheetView>
  </sheetViews>
  <sheetFormatPr defaultRowHeight="13.5"/>
  <cols>
    <col min="1" max="1" width="17.75" customWidth="1"/>
    <col min="2" max="2" width="13.375" style="427" customWidth="1"/>
    <col min="3" max="3" width="13.375" customWidth="1"/>
    <col min="4" max="6" width="13.125" customWidth="1"/>
    <col min="7" max="7" width="12.125" style="1" customWidth="1"/>
    <col min="8" max="8" width="9.375" style="422" bestFit="1" customWidth="1"/>
    <col min="9" max="9" width="15.375" style="422" customWidth="1"/>
    <col min="10" max="10" width="27.375" style="422" customWidth="1"/>
    <col min="11" max="11" width="28.25" style="422" customWidth="1"/>
    <col min="12" max="12" width="14.125" style="423" bestFit="1" customWidth="1"/>
    <col min="13" max="13" width="2.375" style="423" customWidth="1"/>
    <col min="14" max="14" width="12.125" style="423" customWidth="1"/>
    <col min="15" max="15" width="10.125" style="423" customWidth="1"/>
    <col min="16" max="16" width="11.375" style="423" customWidth="1"/>
    <col min="17" max="25" width="9" style="1"/>
  </cols>
  <sheetData>
    <row r="1" spans="1:25">
      <c r="A1" s="2" t="s">
        <v>351</v>
      </c>
      <c r="C1" s="470" t="s">
        <v>358</v>
      </c>
      <c r="H1" s="424" t="s">
        <v>353</v>
      </c>
      <c r="I1" s="425"/>
      <c r="J1" s="426"/>
    </row>
    <row r="2" spans="1:25" ht="19.5" customHeight="1">
      <c r="A2" s="75"/>
    </row>
    <row r="3" spans="1:25" ht="14.25" thickBot="1">
      <c r="A3" s="428" t="s">
        <v>317</v>
      </c>
      <c r="B3" s="429"/>
      <c r="C3" s="430"/>
      <c r="D3" s="430"/>
      <c r="E3" s="430"/>
      <c r="F3" s="430"/>
      <c r="H3" s="10" t="s">
        <v>352</v>
      </c>
    </row>
    <row r="4" spans="1:25" s="433" customFormat="1" ht="27.2" customHeight="1">
      <c r="A4" s="431"/>
      <c r="B4" s="530" t="s">
        <v>318</v>
      </c>
      <c r="C4" s="532" t="s">
        <v>319</v>
      </c>
      <c r="D4" s="534" t="s">
        <v>320</v>
      </c>
      <c r="E4" s="516"/>
      <c r="F4" s="526" t="s">
        <v>321</v>
      </c>
      <c r="G4" s="432"/>
      <c r="H4" s="10" t="s">
        <v>354</v>
      </c>
      <c r="I4" s="422"/>
      <c r="J4" s="422"/>
      <c r="K4" s="422"/>
      <c r="L4" s="423"/>
      <c r="M4" s="423"/>
      <c r="N4" s="423"/>
      <c r="O4" s="423"/>
      <c r="P4" s="423"/>
      <c r="Q4" s="432"/>
      <c r="R4" s="432"/>
      <c r="S4" s="432"/>
      <c r="T4" s="432"/>
      <c r="U4" s="432"/>
      <c r="V4" s="432"/>
      <c r="W4" s="432"/>
      <c r="X4" s="432"/>
      <c r="Y4" s="432"/>
    </row>
    <row r="5" spans="1:25" s="433" customFormat="1" ht="36" customHeight="1">
      <c r="A5" s="434"/>
      <c r="B5" s="531"/>
      <c r="C5" s="533"/>
      <c r="D5" s="435" t="s">
        <v>322</v>
      </c>
      <c r="E5" s="435" t="s">
        <v>323</v>
      </c>
      <c r="F5" s="535"/>
      <c r="G5" s="432"/>
      <c r="H5" s="422"/>
      <c r="I5" s="10"/>
      <c r="J5" s="422"/>
      <c r="K5" s="422"/>
      <c r="L5" s="423"/>
      <c r="M5" s="436"/>
      <c r="N5" s="423"/>
      <c r="O5" s="423"/>
      <c r="P5" s="423"/>
      <c r="Q5" s="432"/>
      <c r="R5" s="432"/>
      <c r="S5" s="432"/>
      <c r="T5" s="432"/>
      <c r="U5" s="432"/>
      <c r="V5" s="432"/>
      <c r="W5" s="432"/>
      <c r="X5" s="432"/>
      <c r="Y5" s="432"/>
    </row>
    <row r="6" spans="1:25" s="433" customFormat="1" ht="30" customHeight="1">
      <c r="A6" s="437" t="s">
        <v>324</v>
      </c>
      <c r="B6" s="536">
        <f>'添付様式1-1'!C13</f>
        <v>0</v>
      </c>
      <c r="C6" s="438">
        <f>'添付様式1-1'!E13</f>
        <v>0</v>
      </c>
      <c r="D6" s="438">
        <f>B$6-C6</f>
        <v>0</v>
      </c>
      <c r="E6" s="439" t="str">
        <f>IF(ISERROR(D6/B$6),"",ROUNDDOWN(D6/B$6,3))</f>
        <v/>
      </c>
      <c r="F6" s="440">
        <f>ROUND(D6*0.058,2)</f>
        <v>0</v>
      </c>
      <c r="G6" s="432"/>
      <c r="H6" s="422"/>
      <c r="I6" s="10"/>
      <c r="J6" s="422"/>
      <c r="K6" s="422"/>
      <c r="L6" s="423"/>
      <c r="M6" s="423"/>
      <c r="N6" s="423"/>
      <c r="O6" s="423"/>
      <c r="P6" s="423"/>
      <c r="Q6" s="432"/>
      <c r="R6" s="432"/>
      <c r="S6" s="432"/>
      <c r="T6" s="432"/>
      <c r="U6" s="432"/>
      <c r="V6" s="432"/>
      <c r="W6" s="432"/>
      <c r="X6" s="432"/>
      <c r="Y6" s="432"/>
    </row>
    <row r="7" spans="1:25" s="433" customFormat="1" ht="30" customHeight="1">
      <c r="A7" s="441" t="s">
        <v>325</v>
      </c>
      <c r="B7" s="537"/>
      <c r="C7" s="442">
        <f>'添付様式1-1'!E20</f>
        <v>0</v>
      </c>
      <c r="D7" s="438">
        <f>B$6-C7</f>
        <v>0</v>
      </c>
      <c r="E7" s="439" t="str">
        <f>IF(ISERROR(D7/B$6),"",ROUNDDOWN(D7/B$6,3))</f>
        <v/>
      </c>
      <c r="F7" s="440">
        <f>ROUND(D7*0.058,2)</f>
        <v>0</v>
      </c>
      <c r="G7" s="432"/>
      <c r="H7" s="10" t="s">
        <v>326</v>
      </c>
      <c r="I7" s="422"/>
      <c r="J7" s="422"/>
      <c r="K7" s="422"/>
      <c r="L7" s="443" t="str">
        <f>IF(E7="","",IF($E$7&gt;50%,"応募要件クリア","要件未達"))</f>
        <v/>
      </c>
      <c r="M7" s="423"/>
      <c r="N7" s="444" t="s">
        <v>327</v>
      </c>
      <c r="O7" s="444"/>
      <c r="P7" s="445" t="s">
        <v>328</v>
      </c>
      <c r="Q7" s="432"/>
      <c r="R7" s="432"/>
      <c r="S7" s="432"/>
      <c r="T7" s="432"/>
      <c r="U7" s="432"/>
      <c r="V7" s="432"/>
      <c r="W7" s="432"/>
      <c r="X7" s="432"/>
      <c r="Y7" s="432"/>
    </row>
    <row r="8" spans="1:25" s="433" customFormat="1" ht="30" customHeight="1" thickBot="1">
      <c r="A8" s="446" t="s">
        <v>329</v>
      </c>
      <c r="B8" s="538"/>
      <c r="C8" s="447">
        <f>'添付様式1-1'!E19</f>
        <v>0</v>
      </c>
      <c r="D8" s="448">
        <f>B$6-C8</f>
        <v>0</v>
      </c>
      <c r="E8" s="449" t="str">
        <f>IF(ISERROR(D8/B$6),"",ROUNDDOWN(D8/B$6,3))</f>
        <v/>
      </c>
      <c r="F8" s="450">
        <f>ROUND(D8*0.058,2)</f>
        <v>0</v>
      </c>
      <c r="G8" s="432"/>
      <c r="H8" s="10" t="s">
        <v>330</v>
      </c>
      <c r="I8" s="422"/>
      <c r="J8" s="422"/>
      <c r="K8" s="422"/>
      <c r="L8" s="451" t="str">
        <f>IF(E8="","",IF($E$8&lt;50%,"ZEB未達成",IF($E$8&gt;=100%,"『ZEB』",IF($E$8&gt;=75%,"Nearly ZEB","ZEB Ready"))))</f>
        <v/>
      </c>
      <c r="M8" s="423"/>
      <c r="N8" s="444" t="s">
        <v>331</v>
      </c>
      <c r="O8" s="444"/>
      <c r="P8" s="451" t="s">
        <v>332</v>
      </c>
      <c r="Q8" s="432"/>
      <c r="R8" s="432"/>
      <c r="S8" s="432"/>
      <c r="T8" s="432"/>
      <c r="U8" s="432"/>
      <c r="V8" s="432"/>
      <c r="W8" s="432"/>
      <c r="X8" s="432"/>
      <c r="Y8" s="432"/>
    </row>
    <row r="9" spans="1:25" s="433" customFormat="1" ht="13.5" customHeight="1" thickBot="1">
      <c r="A9" s="452"/>
      <c r="B9" s="452"/>
      <c r="C9" s="452"/>
      <c r="D9" s="452"/>
      <c r="E9" s="452"/>
      <c r="F9" s="452"/>
      <c r="G9" s="432"/>
      <c r="H9" s="422"/>
      <c r="I9" s="422"/>
      <c r="J9" s="422"/>
      <c r="K9" s="422"/>
      <c r="L9" s="423"/>
      <c r="M9" s="423"/>
      <c r="N9" s="444" t="s">
        <v>333</v>
      </c>
      <c r="O9" s="444"/>
      <c r="P9" s="451" t="s">
        <v>334</v>
      </c>
      <c r="Q9" s="432"/>
      <c r="R9" s="432"/>
      <c r="S9" s="432"/>
      <c r="T9" s="432"/>
      <c r="U9" s="432"/>
      <c r="V9" s="432"/>
      <c r="W9" s="432"/>
      <c r="X9" s="432"/>
      <c r="Y9" s="432"/>
    </row>
    <row r="10" spans="1:25" s="433" customFormat="1" ht="12" customHeight="1">
      <c r="A10" s="513" t="s">
        <v>335</v>
      </c>
      <c r="B10" s="516" t="s">
        <v>336</v>
      </c>
      <c r="C10" s="517"/>
      <c r="D10" s="526" t="s">
        <v>357</v>
      </c>
      <c r="E10" s="452"/>
      <c r="F10" s="452"/>
      <c r="G10" s="432"/>
      <c r="H10" s="422"/>
      <c r="I10" s="422"/>
      <c r="J10" s="422"/>
      <c r="K10" s="422"/>
      <c r="L10" s="423"/>
      <c r="M10" s="423"/>
      <c r="N10" s="444" t="s">
        <v>337</v>
      </c>
      <c r="O10" s="444"/>
      <c r="P10" s="451" t="s">
        <v>338</v>
      </c>
      <c r="Q10" s="432"/>
      <c r="R10" s="432"/>
      <c r="S10" s="432"/>
      <c r="T10" s="432"/>
      <c r="U10" s="432"/>
      <c r="V10" s="432"/>
      <c r="W10" s="432"/>
      <c r="X10" s="432"/>
      <c r="Y10" s="432"/>
    </row>
    <row r="11" spans="1:25" s="433" customFormat="1" ht="12">
      <c r="A11" s="514"/>
      <c r="B11" s="518"/>
      <c r="C11" s="510"/>
      <c r="D11" s="527"/>
      <c r="E11" s="452"/>
      <c r="F11" s="452"/>
      <c r="G11" s="432"/>
      <c r="H11" s="422"/>
      <c r="I11" s="422"/>
      <c r="J11" s="422"/>
      <c r="K11" s="422"/>
      <c r="L11" s="423"/>
      <c r="M11" s="423"/>
      <c r="N11" s="423"/>
      <c r="O11" s="423"/>
      <c r="P11" s="423"/>
      <c r="Q11" s="432"/>
      <c r="R11" s="432"/>
      <c r="S11" s="432"/>
      <c r="T11" s="432"/>
      <c r="U11" s="432"/>
      <c r="V11" s="432"/>
      <c r="W11" s="432"/>
      <c r="X11" s="432"/>
      <c r="Y11" s="432"/>
    </row>
    <row r="12" spans="1:25" s="433" customFormat="1" ht="21.95" customHeight="1">
      <c r="A12" s="514"/>
      <c r="B12" s="453" t="s">
        <v>339</v>
      </c>
      <c r="C12" s="454" t="s">
        <v>52</v>
      </c>
      <c r="D12" s="527"/>
      <c r="E12" s="452"/>
      <c r="F12" s="452"/>
      <c r="G12" s="432"/>
      <c r="H12" s="422"/>
      <c r="I12" s="422"/>
      <c r="J12" s="422"/>
      <c r="K12" s="422"/>
      <c r="L12" s="423"/>
      <c r="M12" s="423"/>
      <c r="N12" s="423"/>
      <c r="O12" s="423"/>
      <c r="P12" s="423"/>
      <c r="Q12" s="432"/>
      <c r="R12" s="432"/>
      <c r="S12" s="432"/>
      <c r="T12" s="432"/>
      <c r="U12" s="432"/>
      <c r="V12" s="432"/>
      <c r="W12" s="432"/>
      <c r="X12" s="432"/>
      <c r="Y12" s="432"/>
    </row>
    <row r="13" spans="1:25" s="433" customFormat="1" ht="42.75" thickBot="1">
      <c r="A13" s="515"/>
      <c r="B13" s="455" t="s">
        <v>340</v>
      </c>
      <c r="C13" s="456" t="s">
        <v>341</v>
      </c>
      <c r="D13" s="457" t="s">
        <v>361</v>
      </c>
      <c r="E13" s="452"/>
      <c r="F13" s="452"/>
      <c r="G13" s="432"/>
      <c r="H13" s="422"/>
      <c r="I13" s="422"/>
      <c r="J13" s="422"/>
      <c r="K13" s="422"/>
      <c r="L13" s="423"/>
      <c r="M13" s="423"/>
      <c r="N13" s="423"/>
      <c r="O13" s="423"/>
      <c r="P13" s="423"/>
      <c r="Q13" s="432"/>
      <c r="R13" s="432"/>
      <c r="S13" s="432"/>
      <c r="T13" s="432"/>
      <c r="U13" s="432"/>
      <c r="V13" s="432"/>
      <c r="W13" s="432"/>
      <c r="X13" s="432"/>
      <c r="Y13" s="432"/>
    </row>
    <row r="14" spans="1:25" s="433" customFormat="1" ht="20.100000000000001" customHeight="1">
      <c r="A14" s="458" t="s">
        <v>48</v>
      </c>
      <c r="B14" s="459">
        <f>'添付様式1-1'!G8</f>
        <v>0</v>
      </c>
      <c r="C14" s="460" t="str">
        <f>'添付様式1-1'!I8</f>
        <v/>
      </c>
      <c r="D14" s="461">
        <f>ROUND(B14*0.0532,2)</f>
        <v>0</v>
      </c>
      <c r="E14" s="452"/>
      <c r="F14" s="452"/>
      <c r="G14" s="432"/>
      <c r="H14" s="422"/>
      <c r="I14" s="422"/>
      <c r="J14" s="422"/>
      <c r="K14" s="422"/>
      <c r="L14" s="423"/>
      <c r="M14" s="423"/>
      <c r="N14" s="423"/>
      <c r="O14" s="423"/>
      <c r="P14" s="423"/>
      <c r="Q14" s="432"/>
      <c r="R14" s="432"/>
      <c r="S14" s="432"/>
      <c r="T14" s="432"/>
      <c r="U14" s="432"/>
      <c r="V14" s="432"/>
      <c r="W14" s="432"/>
      <c r="X14" s="432"/>
      <c r="Y14" s="432"/>
    </row>
    <row r="15" spans="1:25" s="433" customFormat="1" ht="20.100000000000001" customHeight="1">
      <c r="A15" s="462" t="s">
        <v>44</v>
      </c>
      <c r="B15" s="459">
        <f>'添付様式1-1'!G9</f>
        <v>0</v>
      </c>
      <c r="C15" s="460" t="str">
        <f>'添付様式1-1'!I9</f>
        <v/>
      </c>
      <c r="D15" s="461">
        <f>ROUND(B15*0.0532,2)</f>
        <v>0</v>
      </c>
      <c r="E15" s="452"/>
      <c r="F15" s="452"/>
      <c r="G15" s="432"/>
      <c r="H15" s="422"/>
      <c r="I15" s="422"/>
      <c r="J15" s="422"/>
      <c r="K15" s="422"/>
      <c r="L15" s="423"/>
      <c r="M15" s="423"/>
      <c r="N15" s="423"/>
      <c r="O15" s="423"/>
      <c r="P15" s="423"/>
      <c r="Q15" s="432"/>
      <c r="R15" s="432"/>
      <c r="S15" s="432"/>
      <c r="T15" s="432"/>
      <c r="U15" s="432"/>
      <c r="V15" s="432"/>
      <c r="W15" s="432"/>
      <c r="X15" s="432"/>
      <c r="Y15" s="432"/>
    </row>
    <row r="16" spans="1:25" s="433" customFormat="1" ht="20.100000000000001" customHeight="1">
      <c r="A16" s="462" t="s">
        <v>40</v>
      </c>
      <c r="B16" s="459">
        <f>'添付様式1-1'!G10</f>
        <v>0</v>
      </c>
      <c r="C16" s="460" t="str">
        <f>'添付様式1-1'!I10</f>
        <v/>
      </c>
      <c r="D16" s="461">
        <f t="shared" ref="D16:D21" si="0">ROUND(B16*0.0532,2)</f>
        <v>0</v>
      </c>
      <c r="E16" s="452"/>
      <c r="F16" s="452"/>
      <c r="G16" s="432"/>
      <c r="H16" s="422"/>
      <c r="I16" s="422"/>
      <c r="J16" s="422"/>
      <c r="K16" s="422"/>
      <c r="L16" s="423"/>
      <c r="M16" s="423"/>
      <c r="N16" s="423"/>
      <c r="O16" s="423"/>
      <c r="P16" s="423"/>
      <c r="Q16" s="432"/>
      <c r="R16" s="432"/>
      <c r="S16" s="432"/>
      <c r="T16" s="432"/>
      <c r="U16" s="432"/>
      <c r="V16" s="432"/>
      <c r="W16" s="432"/>
      <c r="X16" s="432"/>
      <c r="Y16" s="432"/>
    </row>
    <row r="17" spans="1:25" s="433" customFormat="1" ht="20.100000000000001" customHeight="1">
      <c r="A17" s="462" t="s">
        <v>36</v>
      </c>
      <c r="B17" s="459">
        <f>'添付様式1-1'!G11</f>
        <v>0</v>
      </c>
      <c r="C17" s="460" t="str">
        <f>'添付様式1-1'!I11</f>
        <v/>
      </c>
      <c r="D17" s="461">
        <f t="shared" si="0"/>
        <v>0</v>
      </c>
      <c r="E17" s="452"/>
      <c r="F17" s="452"/>
      <c r="G17" s="432"/>
      <c r="H17" s="422"/>
      <c r="I17" s="422"/>
      <c r="J17" s="422"/>
      <c r="K17" s="422"/>
      <c r="L17" s="423"/>
      <c r="M17" s="423"/>
      <c r="N17" s="423"/>
      <c r="O17" s="423"/>
      <c r="P17" s="423"/>
      <c r="Q17" s="432"/>
      <c r="R17" s="432"/>
      <c r="S17" s="432"/>
      <c r="T17" s="432"/>
      <c r="U17" s="432"/>
      <c r="V17" s="432"/>
      <c r="W17" s="432"/>
      <c r="X17" s="432"/>
      <c r="Y17" s="432"/>
    </row>
    <row r="18" spans="1:25" s="433" customFormat="1" ht="20.100000000000001" customHeight="1">
      <c r="A18" s="462" t="s">
        <v>33</v>
      </c>
      <c r="B18" s="459">
        <f>'添付様式1-1'!G12</f>
        <v>0</v>
      </c>
      <c r="C18" s="460" t="str">
        <f>'添付様式1-1'!I12</f>
        <v/>
      </c>
      <c r="D18" s="461">
        <f t="shared" si="0"/>
        <v>0</v>
      </c>
      <c r="F18" s="452"/>
      <c r="G18" s="432"/>
      <c r="H18" s="422"/>
      <c r="I18" s="422"/>
      <c r="J18" s="422"/>
      <c r="K18" s="422"/>
      <c r="L18" s="423"/>
      <c r="M18" s="423"/>
      <c r="N18" s="423"/>
      <c r="O18" s="423"/>
      <c r="P18" s="423"/>
      <c r="Q18" s="432"/>
      <c r="R18" s="432"/>
      <c r="S18" s="432"/>
      <c r="T18" s="432"/>
      <c r="U18" s="432"/>
      <c r="V18" s="432"/>
      <c r="W18" s="432"/>
      <c r="X18" s="432"/>
      <c r="Y18" s="432"/>
    </row>
    <row r="19" spans="1:25" s="433" customFormat="1" ht="20.100000000000001" customHeight="1">
      <c r="A19" s="462" t="s">
        <v>342</v>
      </c>
      <c r="B19" s="459">
        <f>'添付様式1-1'!G13</f>
        <v>0</v>
      </c>
      <c r="C19" s="460" t="str">
        <f>'添付様式1-1'!I13</f>
        <v/>
      </c>
      <c r="D19" s="461">
        <f t="shared" si="0"/>
        <v>0</v>
      </c>
      <c r="E19" s="452"/>
      <c r="F19" s="452"/>
      <c r="G19" s="432"/>
      <c r="H19" s="422"/>
      <c r="I19" s="422"/>
      <c r="J19" s="422"/>
      <c r="K19" s="422"/>
      <c r="L19" s="423"/>
      <c r="M19" s="423"/>
      <c r="N19" s="423"/>
      <c r="O19" s="423"/>
      <c r="P19" s="423"/>
      <c r="Q19" s="432"/>
      <c r="R19" s="432"/>
      <c r="S19" s="432"/>
      <c r="T19" s="432"/>
      <c r="U19" s="432"/>
      <c r="V19" s="432"/>
      <c r="W19" s="432"/>
      <c r="X19" s="432"/>
      <c r="Y19" s="432"/>
    </row>
    <row r="20" spans="1:25" s="433" customFormat="1" ht="23.1" customHeight="1">
      <c r="A20" s="462" t="s">
        <v>343</v>
      </c>
      <c r="B20" s="459">
        <f>'添付様式1-1'!G16</f>
        <v>0</v>
      </c>
      <c r="C20" s="463" t="s">
        <v>23</v>
      </c>
      <c r="D20" s="461">
        <f t="shared" si="0"/>
        <v>0</v>
      </c>
      <c r="E20" s="452"/>
      <c r="F20" s="452"/>
      <c r="G20" s="432"/>
      <c r="H20" s="422"/>
      <c r="I20" s="422"/>
      <c r="J20" s="422"/>
      <c r="K20" s="422"/>
      <c r="L20" s="423"/>
      <c r="M20" s="423"/>
      <c r="N20" s="423"/>
      <c r="O20" s="423"/>
      <c r="P20" s="423"/>
      <c r="Q20" s="432"/>
      <c r="R20" s="432"/>
      <c r="S20" s="432"/>
      <c r="T20" s="432"/>
      <c r="U20" s="432"/>
      <c r="V20" s="432"/>
      <c r="W20" s="432"/>
      <c r="X20" s="432"/>
      <c r="Y20" s="432"/>
    </row>
    <row r="21" spans="1:25" s="433" customFormat="1" ht="20.100000000000001" customHeight="1" thickBot="1">
      <c r="A21" s="464" t="s">
        <v>79</v>
      </c>
      <c r="B21" s="465">
        <f>B19+B20</f>
        <v>0</v>
      </c>
      <c r="C21" s="466" t="str">
        <f>'添付様式1-1'!I19</f>
        <v/>
      </c>
      <c r="D21" s="450">
        <f t="shared" si="0"/>
        <v>0</v>
      </c>
      <c r="E21" s="452"/>
      <c r="F21" s="452"/>
      <c r="G21" s="432"/>
      <c r="H21" s="422"/>
      <c r="I21" s="422"/>
      <c r="J21" s="422"/>
      <c r="K21" s="422"/>
      <c r="L21" s="423"/>
      <c r="M21" s="423"/>
      <c r="N21" s="423"/>
      <c r="O21" s="423"/>
      <c r="P21" s="423"/>
      <c r="Q21" s="432"/>
      <c r="R21" s="432"/>
      <c r="S21" s="432"/>
      <c r="T21" s="432"/>
      <c r="U21" s="432"/>
      <c r="V21" s="432"/>
      <c r="W21" s="432"/>
      <c r="X21" s="432"/>
      <c r="Y21" s="432"/>
    </row>
    <row r="22" spans="1:25" s="433" customFormat="1" ht="11.25" customHeight="1">
      <c r="A22" s="469"/>
      <c r="B22" s="452"/>
      <c r="C22" s="452"/>
      <c r="D22" s="452"/>
      <c r="E22" s="452"/>
      <c r="F22" s="452"/>
      <c r="G22" s="432"/>
      <c r="H22" s="422"/>
      <c r="I22" s="422"/>
      <c r="J22" s="422"/>
      <c r="K22" s="422"/>
      <c r="L22" s="423"/>
      <c r="M22" s="423"/>
      <c r="N22" s="423"/>
      <c r="O22" s="423"/>
      <c r="P22" s="423"/>
      <c r="Q22" s="432"/>
      <c r="R22" s="432"/>
      <c r="S22" s="432"/>
      <c r="T22" s="432"/>
      <c r="U22" s="432"/>
      <c r="V22" s="432"/>
      <c r="W22" s="432"/>
      <c r="X22" s="432"/>
      <c r="Y22" s="432"/>
    </row>
    <row r="23" spans="1:25" s="427" customFormat="1" thickBot="1">
      <c r="A23" s="428" t="s">
        <v>344</v>
      </c>
      <c r="B23" s="429"/>
      <c r="C23" s="429"/>
      <c r="D23" s="429"/>
      <c r="E23" s="429"/>
      <c r="F23" s="429"/>
      <c r="G23" s="467"/>
      <c r="H23" s="422"/>
      <c r="I23" s="422"/>
      <c r="J23" s="422"/>
      <c r="K23" s="422"/>
      <c r="L23" s="423"/>
      <c r="M23" s="423"/>
      <c r="N23" s="423"/>
      <c r="O23" s="423"/>
      <c r="P23" s="423"/>
      <c r="Q23" s="467"/>
      <c r="R23" s="467"/>
      <c r="S23" s="467"/>
      <c r="T23" s="467"/>
      <c r="U23" s="467"/>
      <c r="V23" s="467"/>
      <c r="W23" s="467"/>
      <c r="X23" s="467"/>
      <c r="Y23" s="467"/>
    </row>
    <row r="24" spans="1:25" s="427" customFormat="1" ht="21.95" customHeight="1">
      <c r="A24" s="528"/>
      <c r="B24" s="517"/>
      <c r="C24" s="517" t="s">
        <v>345</v>
      </c>
      <c r="D24" s="529"/>
      <c r="E24" s="429"/>
      <c r="F24" s="429"/>
      <c r="G24" s="467"/>
      <c r="H24" s="422"/>
      <c r="I24" s="422"/>
      <c r="J24" s="422"/>
      <c r="K24" s="422"/>
      <c r="L24" s="423"/>
      <c r="M24" s="423"/>
      <c r="N24" s="423"/>
      <c r="O24" s="423"/>
      <c r="P24" s="423"/>
      <c r="Q24" s="467"/>
      <c r="R24" s="467"/>
      <c r="S24" s="467"/>
      <c r="T24" s="467"/>
      <c r="U24" s="467"/>
      <c r="V24" s="467"/>
      <c r="W24" s="467"/>
      <c r="X24" s="467"/>
      <c r="Y24" s="467"/>
    </row>
    <row r="25" spans="1:25" s="427" customFormat="1" ht="21.95" customHeight="1">
      <c r="A25" s="509" t="s">
        <v>346</v>
      </c>
      <c r="B25" s="510"/>
      <c r="C25" s="511"/>
      <c r="D25" s="512"/>
      <c r="E25" s="429"/>
      <c r="F25" s="429"/>
      <c r="G25" s="467"/>
      <c r="H25" s="10" t="s">
        <v>347</v>
      </c>
      <c r="I25" s="422"/>
      <c r="J25" s="422"/>
      <c r="K25" s="422"/>
      <c r="L25" s="423"/>
      <c r="M25" s="423"/>
      <c r="N25" s="423"/>
      <c r="O25" s="423"/>
      <c r="P25" s="423"/>
      <c r="Q25" s="467"/>
      <c r="R25" s="467"/>
      <c r="S25" s="467"/>
      <c r="T25" s="467"/>
      <c r="U25" s="467"/>
      <c r="V25" s="467"/>
      <c r="W25" s="467"/>
      <c r="X25" s="467"/>
      <c r="Y25" s="467"/>
    </row>
    <row r="26" spans="1:25" s="427" customFormat="1" ht="21.95" customHeight="1">
      <c r="A26" s="509" t="s">
        <v>348</v>
      </c>
      <c r="B26" s="510"/>
      <c r="C26" s="520"/>
      <c r="D26" s="521"/>
      <c r="E26" s="429"/>
      <c r="F26" s="429"/>
      <c r="G26" s="467"/>
      <c r="H26" s="10" t="s">
        <v>349</v>
      </c>
      <c r="I26" s="422"/>
      <c r="J26" s="422"/>
      <c r="K26" s="422"/>
      <c r="L26" s="445" t="str">
        <f>IF(C26="","",IF($C$25-$C$26&gt;=0,"応募要件クリア","要件未達"))</f>
        <v/>
      </c>
      <c r="M26" s="423"/>
      <c r="N26" s="423"/>
      <c r="O26" s="423"/>
      <c r="P26" s="423"/>
      <c r="Q26" s="467"/>
      <c r="R26" s="467"/>
      <c r="S26" s="467"/>
      <c r="T26" s="467"/>
      <c r="U26" s="467"/>
      <c r="V26" s="467"/>
      <c r="W26" s="467"/>
      <c r="X26" s="467"/>
      <c r="Y26" s="467"/>
    </row>
    <row r="27" spans="1:25" s="427" customFormat="1" ht="21.95" customHeight="1" thickBot="1">
      <c r="A27" s="522" t="s">
        <v>350</v>
      </c>
      <c r="B27" s="523"/>
      <c r="C27" s="524" t="str">
        <f>IF(ISERROR(1-(C26/C25)),"",ROUNDDOWN(1-(C26/C25),3))</f>
        <v/>
      </c>
      <c r="D27" s="525"/>
      <c r="E27" s="429"/>
      <c r="F27" s="429"/>
      <c r="G27" s="467"/>
      <c r="H27" s="422"/>
      <c r="I27" s="422"/>
      <c r="J27" s="422"/>
      <c r="K27" s="422"/>
      <c r="L27" s="423"/>
      <c r="M27" s="423"/>
      <c r="N27" s="423"/>
      <c r="O27" s="423"/>
      <c r="P27" s="423"/>
      <c r="Q27" s="467"/>
      <c r="R27" s="467"/>
      <c r="S27" s="467"/>
      <c r="T27" s="467"/>
      <c r="U27" s="467"/>
      <c r="V27" s="467"/>
      <c r="W27" s="467"/>
      <c r="X27" s="467"/>
      <c r="Y27" s="467"/>
    </row>
    <row r="28" spans="1:25" s="427" customFormat="1" ht="12.75" customHeight="1">
      <c r="A28" s="468"/>
      <c r="B28" s="429"/>
      <c r="C28" s="429"/>
      <c r="D28" s="429"/>
      <c r="E28" s="429"/>
      <c r="F28" s="429"/>
      <c r="G28" s="467"/>
      <c r="H28" s="422"/>
      <c r="I28" s="422"/>
      <c r="J28" s="422"/>
      <c r="K28" s="422"/>
      <c r="L28" s="423"/>
      <c r="M28" s="423"/>
      <c r="N28" s="423"/>
      <c r="O28" s="423"/>
      <c r="P28" s="423"/>
      <c r="Q28" s="467"/>
      <c r="R28" s="467"/>
      <c r="S28" s="467"/>
      <c r="T28" s="467"/>
      <c r="U28" s="467"/>
      <c r="V28" s="467"/>
      <c r="W28" s="467"/>
      <c r="X28" s="467"/>
      <c r="Y28" s="467"/>
    </row>
    <row r="29" spans="1:25" ht="33" customHeight="1">
      <c r="A29" s="519"/>
      <c r="B29" s="519"/>
      <c r="C29" s="519"/>
      <c r="D29" s="519"/>
      <c r="E29" s="519"/>
      <c r="F29" s="519"/>
    </row>
  </sheetData>
  <mergeCells count="17">
    <mergeCell ref="B4:B5"/>
    <mergeCell ref="C4:C5"/>
    <mergeCell ref="D4:E4"/>
    <mergeCell ref="F4:F5"/>
    <mergeCell ref="B6:B8"/>
    <mergeCell ref="A25:B25"/>
    <mergeCell ref="C25:D25"/>
    <mergeCell ref="A10:A13"/>
    <mergeCell ref="B10:C11"/>
    <mergeCell ref="A29:F29"/>
    <mergeCell ref="A26:B26"/>
    <mergeCell ref="C26:D26"/>
    <mergeCell ref="A27:B27"/>
    <mergeCell ref="C27:D27"/>
    <mergeCell ref="D10:D12"/>
    <mergeCell ref="A24:B24"/>
    <mergeCell ref="C24:D24"/>
  </mergeCells>
  <phoneticPr fontId="4"/>
  <pageMargins left="0.70866141732283472" right="0" top="0.74803149606299213" bottom="0.74803149606299213" header="0.31496062992125984" footer="0.31496062992125984"/>
  <pageSetup paperSize="9" orientation="portrait" horizontalDpi="1200" r:id="rId1"/>
  <headerFooter>
    <oddFooter>&amp;R&amp;P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632"/>
  <sheetViews>
    <sheetView showGridLines="0" view="pageLayout" zoomScaleNormal="100" zoomScaleSheetLayoutView="100" workbookViewId="0">
      <selection activeCell="L8" sqref="L8"/>
    </sheetView>
  </sheetViews>
  <sheetFormatPr defaultColWidth="10.25" defaultRowHeight="13.5"/>
  <cols>
    <col min="1" max="1" width="6.25" style="78" customWidth="1"/>
    <col min="2" max="2" width="5" style="78" customWidth="1"/>
    <col min="3" max="3" width="24.875" style="78" customWidth="1"/>
    <col min="4" max="4" width="11.125" style="78" customWidth="1"/>
    <col min="5" max="5" width="4.875" style="78" customWidth="1"/>
    <col min="6" max="6" width="14.25" style="78" customWidth="1"/>
    <col min="7" max="7" width="3.625" style="78" customWidth="1"/>
    <col min="8" max="8" width="16.25" style="78" customWidth="1"/>
    <col min="9" max="9" width="3.625" style="78" customWidth="1"/>
    <col min="10" max="10" width="16.25" style="78" customWidth="1"/>
    <col min="11" max="11" width="3.625" style="78" customWidth="1"/>
    <col min="12" max="12" width="16.25" style="78" customWidth="1"/>
    <col min="13" max="13" width="8.875" style="78" customWidth="1"/>
    <col min="14" max="14" width="8.25" style="79" customWidth="1"/>
    <col min="15" max="15" width="15.75" style="79" customWidth="1"/>
    <col min="16" max="16" width="10" style="79" customWidth="1"/>
    <col min="17" max="17" width="15" style="79" customWidth="1"/>
    <col min="18" max="19" width="8.25" style="79" customWidth="1"/>
    <col min="20" max="31" width="10.25" style="79"/>
    <col min="32" max="16384" width="10.25" style="78"/>
  </cols>
  <sheetData>
    <row r="1" spans="1:31" s="304" customFormat="1" ht="16.5">
      <c r="A1" s="421" t="s">
        <v>362</v>
      </c>
      <c r="N1" s="303"/>
      <c r="O1" s="303"/>
      <c r="P1" s="77" t="s">
        <v>130</v>
      </c>
      <c r="Q1" s="77"/>
      <c r="R1" s="76"/>
      <c r="S1" s="76"/>
      <c r="T1" s="76"/>
      <c r="U1" s="76"/>
      <c r="V1" s="303"/>
      <c r="W1" s="303"/>
      <c r="X1" s="303"/>
      <c r="Y1" s="303"/>
      <c r="Z1" s="303"/>
      <c r="AA1" s="303"/>
      <c r="AB1" s="303"/>
      <c r="AC1" s="303"/>
      <c r="AD1" s="303"/>
      <c r="AE1" s="303"/>
    </row>
    <row r="2" spans="1:31" s="304" customFormat="1">
      <c r="A2" s="558"/>
      <c r="B2" s="558"/>
      <c r="C2" s="305"/>
      <c r="N2" s="303"/>
      <c r="O2" s="303"/>
      <c r="P2" s="271" t="s">
        <v>129</v>
      </c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</row>
    <row r="3" spans="1:31" s="304" customFormat="1" ht="14.25">
      <c r="A3" s="306"/>
      <c r="B3" s="306"/>
      <c r="C3" s="305"/>
      <c r="N3" s="303"/>
      <c r="O3" s="303"/>
      <c r="P3" s="140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</row>
    <row r="4" spans="1:31" s="304" customFormat="1" ht="14.25" thickBot="1">
      <c r="A4" s="305" t="s">
        <v>315</v>
      </c>
      <c r="B4" s="305"/>
      <c r="C4" s="305"/>
      <c r="N4" s="303"/>
      <c r="O4" s="303"/>
      <c r="P4" s="140" t="s">
        <v>128</v>
      </c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</row>
    <row r="5" spans="1:31">
      <c r="A5" s="539" t="s">
        <v>106</v>
      </c>
      <c r="B5" s="178" t="s">
        <v>127</v>
      </c>
      <c r="C5" s="177"/>
      <c r="D5" s="177"/>
      <c r="E5" s="542" t="s">
        <v>126</v>
      </c>
      <c r="F5" s="545" t="s">
        <v>103</v>
      </c>
      <c r="G5" s="546"/>
      <c r="H5" s="546"/>
      <c r="I5" s="546"/>
      <c r="J5" s="546"/>
      <c r="K5" s="546"/>
      <c r="L5" s="547"/>
      <c r="M5" s="548" t="s">
        <v>102</v>
      </c>
    </row>
    <row r="6" spans="1:31">
      <c r="A6" s="540"/>
      <c r="B6" s="556" t="s">
        <v>101</v>
      </c>
      <c r="C6" s="561"/>
      <c r="D6" s="562"/>
      <c r="E6" s="543"/>
      <c r="F6" s="551" t="s">
        <v>99</v>
      </c>
      <c r="G6" s="553" t="s">
        <v>98</v>
      </c>
      <c r="H6" s="553"/>
      <c r="I6" s="553" t="s">
        <v>97</v>
      </c>
      <c r="J6" s="553"/>
      <c r="K6" s="554" t="s">
        <v>96</v>
      </c>
      <c r="L6" s="555"/>
      <c r="M6" s="559"/>
      <c r="P6" s="271" t="s">
        <v>125</v>
      </c>
      <c r="Q6" s="303"/>
    </row>
    <row r="7" spans="1:31" ht="14.25" thickBot="1">
      <c r="A7" s="541"/>
      <c r="B7" s="174"/>
      <c r="C7" s="173"/>
      <c r="D7" s="173"/>
      <c r="E7" s="544"/>
      <c r="F7" s="552"/>
      <c r="G7" s="302" t="s">
        <v>0</v>
      </c>
      <c r="H7" s="302" t="s">
        <v>94</v>
      </c>
      <c r="I7" s="302" t="s">
        <v>0</v>
      </c>
      <c r="J7" s="302" t="s">
        <v>94</v>
      </c>
      <c r="K7" s="169" t="s">
        <v>0</v>
      </c>
      <c r="L7" s="301" t="s">
        <v>94</v>
      </c>
      <c r="M7" s="560"/>
      <c r="Q7" s="271" t="s">
        <v>124</v>
      </c>
      <c r="T7" s="271"/>
    </row>
    <row r="8" spans="1:31" ht="14.25" thickBot="1">
      <c r="A8" s="300" t="s">
        <v>60</v>
      </c>
      <c r="B8" s="299" t="s">
        <v>123</v>
      </c>
      <c r="C8" s="298"/>
      <c r="D8" s="298"/>
      <c r="E8" s="297"/>
      <c r="F8" s="296"/>
      <c r="G8" s="294"/>
      <c r="H8" s="295"/>
      <c r="I8" s="294"/>
      <c r="J8" s="293"/>
      <c r="K8" s="292"/>
      <c r="L8" s="291"/>
      <c r="M8" s="290"/>
      <c r="N8" s="79" t="s">
        <v>70</v>
      </c>
      <c r="Q8" s="140" t="s">
        <v>122</v>
      </c>
      <c r="T8" s="140"/>
    </row>
    <row r="9" spans="1:31" ht="14.25" thickTop="1">
      <c r="A9" s="289" t="s">
        <v>60</v>
      </c>
      <c r="B9" s="288" t="s">
        <v>121</v>
      </c>
      <c r="C9" s="287"/>
      <c r="D9" s="287" t="s">
        <v>108</v>
      </c>
      <c r="E9" s="286"/>
      <c r="F9" s="285"/>
      <c r="G9" s="283"/>
      <c r="H9" s="284">
        <f>$H$91</f>
        <v>0</v>
      </c>
      <c r="I9" s="283"/>
      <c r="J9" s="282">
        <f>$J$91</f>
        <v>0</v>
      </c>
      <c r="K9" s="281"/>
      <c r="L9" s="280">
        <f>$L$91</f>
        <v>0</v>
      </c>
      <c r="M9" s="279"/>
      <c r="N9" s="78" t="str">
        <f t="shared" ref="N9:N40" si="0">IF(J9+L9=H9,"","入力ミス")</f>
        <v/>
      </c>
      <c r="Q9" s="140" t="s">
        <v>120</v>
      </c>
      <c r="T9" s="140"/>
    </row>
    <row r="10" spans="1:31" ht="14.25" thickBot="1">
      <c r="A10" s="155"/>
      <c r="B10" s="154"/>
      <c r="C10" s="153"/>
      <c r="D10" s="153"/>
      <c r="E10" s="151"/>
      <c r="F10" s="278"/>
      <c r="G10" s="276"/>
      <c r="H10" s="277"/>
      <c r="I10" s="276"/>
      <c r="J10" s="275"/>
      <c r="K10" s="274"/>
      <c r="L10" s="273"/>
      <c r="M10" s="272"/>
      <c r="N10" s="78" t="str">
        <f t="shared" si="0"/>
        <v/>
      </c>
    </row>
    <row r="11" spans="1:31">
      <c r="A11" s="225" t="s">
        <v>60</v>
      </c>
      <c r="B11" s="224" t="s">
        <v>119</v>
      </c>
      <c r="C11" s="223"/>
      <c r="D11" s="223"/>
      <c r="E11" s="222"/>
      <c r="F11" s="214" t="s">
        <v>15</v>
      </c>
      <c r="G11" s="269"/>
      <c r="H11" s="220"/>
      <c r="I11" s="269"/>
      <c r="J11" s="218"/>
      <c r="K11" s="268"/>
      <c r="L11" s="216"/>
      <c r="M11" s="215"/>
      <c r="N11" s="78" t="str">
        <f t="shared" si="0"/>
        <v/>
      </c>
    </row>
    <row r="12" spans="1:31">
      <c r="A12" s="145" t="s">
        <v>60</v>
      </c>
      <c r="B12" s="144"/>
      <c r="C12" s="141"/>
      <c r="D12" s="118"/>
      <c r="E12" s="116"/>
      <c r="F12" s="214" t="s">
        <v>15</v>
      </c>
      <c r="G12" s="267"/>
      <c r="H12" s="244">
        <f>$H$144</f>
        <v>0</v>
      </c>
      <c r="I12" s="267"/>
      <c r="J12" s="242">
        <f>$J$144</f>
        <v>0</v>
      </c>
      <c r="K12" s="266"/>
      <c r="L12" s="240">
        <f>$L$144</f>
        <v>0</v>
      </c>
      <c r="M12" s="205"/>
      <c r="N12" s="78" t="str">
        <f t="shared" si="0"/>
        <v/>
      </c>
      <c r="P12" s="271" t="s">
        <v>118</v>
      </c>
    </row>
    <row r="13" spans="1:31">
      <c r="A13" s="145" t="s">
        <v>60</v>
      </c>
      <c r="B13" s="144"/>
      <c r="C13" s="141"/>
      <c r="D13" s="118"/>
      <c r="E13" s="116"/>
      <c r="F13" s="214" t="s">
        <v>15</v>
      </c>
      <c r="G13" s="267"/>
      <c r="H13" s="244">
        <f>$H$198</f>
        <v>0</v>
      </c>
      <c r="I13" s="267"/>
      <c r="J13" s="242">
        <f>$J$198</f>
        <v>0</v>
      </c>
      <c r="K13" s="266"/>
      <c r="L13" s="240">
        <f>$L$198</f>
        <v>0</v>
      </c>
      <c r="M13" s="205"/>
      <c r="N13" s="78" t="str">
        <f t="shared" si="0"/>
        <v/>
      </c>
    </row>
    <row r="14" spans="1:31">
      <c r="A14" s="145" t="s">
        <v>60</v>
      </c>
      <c r="B14" s="144"/>
      <c r="C14" s="141"/>
      <c r="D14" s="118"/>
      <c r="E14" s="116"/>
      <c r="F14" s="214" t="s">
        <v>15</v>
      </c>
      <c r="G14" s="267"/>
      <c r="H14" s="244">
        <f>$H$252</f>
        <v>0</v>
      </c>
      <c r="I14" s="267"/>
      <c r="J14" s="242">
        <f>$J$252</f>
        <v>0</v>
      </c>
      <c r="K14" s="266"/>
      <c r="L14" s="240">
        <f>$L$252</f>
        <v>0</v>
      </c>
      <c r="M14" s="205"/>
      <c r="N14" s="78" t="str">
        <f t="shared" si="0"/>
        <v/>
      </c>
    </row>
    <row r="15" spans="1:31">
      <c r="A15" s="145" t="s">
        <v>60</v>
      </c>
      <c r="B15" s="144"/>
      <c r="C15" s="141"/>
      <c r="D15" s="118"/>
      <c r="E15" s="116"/>
      <c r="F15" s="214" t="s">
        <v>15</v>
      </c>
      <c r="G15" s="267"/>
      <c r="H15" s="244">
        <f>$H$306</f>
        <v>0</v>
      </c>
      <c r="I15" s="267"/>
      <c r="J15" s="242">
        <f>$J$306</f>
        <v>0</v>
      </c>
      <c r="K15" s="266"/>
      <c r="L15" s="240">
        <f>$L$306</f>
        <v>0</v>
      </c>
      <c r="M15" s="205"/>
      <c r="N15" s="78" t="str">
        <f t="shared" si="0"/>
        <v/>
      </c>
      <c r="P15" s="140" t="s">
        <v>117</v>
      </c>
    </row>
    <row r="16" spans="1:31">
      <c r="A16" s="145" t="s">
        <v>60</v>
      </c>
      <c r="B16" s="144"/>
      <c r="C16" s="141"/>
      <c r="D16" s="118"/>
      <c r="E16" s="116"/>
      <c r="F16" s="214" t="s">
        <v>15</v>
      </c>
      <c r="G16" s="267"/>
      <c r="H16" s="244">
        <f>$H$360</f>
        <v>0</v>
      </c>
      <c r="I16" s="267"/>
      <c r="J16" s="242">
        <f>$J$360</f>
        <v>0</v>
      </c>
      <c r="K16" s="266"/>
      <c r="L16" s="240">
        <f>$L$360</f>
        <v>0</v>
      </c>
      <c r="M16" s="205"/>
      <c r="N16" s="78" t="str">
        <f t="shared" si="0"/>
        <v/>
      </c>
      <c r="Q16" s="140" t="s">
        <v>116</v>
      </c>
    </row>
    <row r="17" spans="1:14">
      <c r="A17" s="145" t="s">
        <v>60</v>
      </c>
      <c r="B17" s="144"/>
      <c r="C17" s="141"/>
      <c r="D17" s="118"/>
      <c r="E17" s="116"/>
      <c r="F17" s="214" t="s">
        <v>15</v>
      </c>
      <c r="G17" s="267"/>
      <c r="H17" s="244">
        <f>$H$414</f>
        <v>0</v>
      </c>
      <c r="I17" s="267"/>
      <c r="J17" s="242">
        <f>$J$414</f>
        <v>0</v>
      </c>
      <c r="K17" s="266"/>
      <c r="L17" s="240">
        <f>$L$414</f>
        <v>0</v>
      </c>
      <c r="M17" s="205"/>
      <c r="N17" s="78" t="str">
        <f t="shared" si="0"/>
        <v/>
      </c>
    </row>
    <row r="18" spans="1:14">
      <c r="A18" s="145" t="s">
        <v>60</v>
      </c>
      <c r="B18" s="144"/>
      <c r="C18" s="141"/>
      <c r="D18" s="118"/>
      <c r="E18" s="116"/>
      <c r="F18" s="214" t="s">
        <v>15</v>
      </c>
      <c r="G18" s="267"/>
      <c r="H18" s="244">
        <f>$H$468</f>
        <v>0</v>
      </c>
      <c r="I18" s="267"/>
      <c r="J18" s="242">
        <f>$J$468</f>
        <v>0</v>
      </c>
      <c r="K18" s="266"/>
      <c r="L18" s="240">
        <f>$L$468</f>
        <v>0</v>
      </c>
      <c r="M18" s="205"/>
      <c r="N18" s="78" t="str">
        <f t="shared" si="0"/>
        <v/>
      </c>
    </row>
    <row r="19" spans="1:14">
      <c r="A19" s="145" t="s">
        <v>60</v>
      </c>
      <c r="B19" s="144"/>
      <c r="C19" s="141"/>
      <c r="D19" s="118"/>
      <c r="E19" s="116"/>
      <c r="F19" s="214" t="s">
        <v>15</v>
      </c>
      <c r="G19" s="267"/>
      <c r="H19" s="244">
        <f>$H$522</f>
        <v>0</v>
      </c>
      <c r="I19" s="267"/>
      <c r="J19" s="242">
        <f>$J$522</f>
        <v>0</v>
      </c>
      <c r="K19" s="266"/>
      <c r="L19" s="240">
        <f>$L$522</f>
        <v>0</v>
      </c>
      <c r="M19" s="205"/>
      <c r="N19" s="78" t="str">
        <f t="shared" si="0"/>
        <v/>
      </c>
    </row>
    <row r="20" spans="1:14">
      <c r="A20" s="145" t="s">
        <v>60</v>
      </c>
      <c r="B20" s="144"/>
      <c r="C20" s="141"/>
      <c r="D20" s="118"/>
      <c r="E20" s="116"/>
      <c r="F20" s="214" t="s">
        <v>15</v>
      </c>
      <c r="G20" s="267"/>
      <c r="H20" s="244">
        <f>$H$576</f>
        <v>0</v>
      </c>
      <c r="I20" s="267"/>
      <c r="J20" s="242">
        <f>$J$576</f>
        <v>0</v>
      </c>
      <c r="K20" s="266"/>
      <c r="L20" s="240">
        <f>$L$576</f>
        <v>0</v>
      </c>
      <c r="M20" s="205"/>
      <c r="N20" s="78" t="str">
        <f t="shared" si="0"/>
        <v/>
      </c>
    </row>
    <row r="21" spans="1:14">
      <c r="A21" s="145" t="s">
        <v>60</v>
      </c>
      <c r="B21" s="144"/>
      <c r="C21" s="141"/>
      <c r="D21" s="118"/>
      <c r="E21" s="116"/>
      <c r="F21" s="214" t="s">
        <v>15</v>
      </c>
      <c r="G21" s="267"/>
      <c r="H21" s="244">
        <f>$H$630</f>
        <v>0</v>
      </c>
      <c r="I21" s="267"/>
      <c r="J21" s="242">
        <f>$J$630</f>
        <v>0</v>
      </c>
      <c r="K21" s="266"/>
      <c r="L21" s="240">
        <f>$L$630</f>
        <v>0</v>
      </c>
      <c r="M21" s="205"/>
      <c r="N21" s="78" t="str">
        <f t="shared" si="0"/>
        <v/>
      </c>
    </row>
    <row r="22" spans="1:14">
      <c r="A22" s="145" t="s">
        <v>60</v>
      </c>
      <c r="B22" s="144"/>
      <c r="C22" s="141"/>
      <c r="D22" s="118"/>
      <c r="E22" s="116"/>
      <c r="F22" s="214" t="s">
        <v>15</v>
      </c>
      <c r="G22" s="267"/>
      <c r="H22" s="244"/>
      <c r="I22" s="267"/>
      <c r="J22" s="242"/>
      <c r="K22" s="266"/>
      <c r="L22" s="240"/>
      <c r="M22" s="205"/>
      <c r="N22" s="78" t="str">
        <f t="shared" si="0"/>
        <v/>
      </c>
    </row>
    <row r="23" spans="1:14">
      <c r="A23" s="145" t="s">
        <v>60</v>
      </c>
      <c r="B23" s="144"/>
      <c r="C23" s="141"/>
      <c r="D23" s="118"/>
      <c r="E23" s="116"/>
      <c r="F23" s="214" t="s">
        <v>15</v>
      </c>
      <c r="G23" s="267"/>
      <c r="H23" s="244"/>
      <c r="I23" s="267"/>
      <c r="J23" s="242"/>
      <c r="K23" s="266"/>
      <c r="L23" s="240"/>
      <c r="M23" s="205"/>
      <c r="N23" s="78" t="str">
        <f t="shared" si="0"/>
        <v/>
      </c>
    </row>
    <row r="24" spans="1:14">
      <c r="A24" s="145" t="s">
        <v>60</v>
      </c>
      <c r="B24" s="144"/>
      <c r="C24" s="141"/>
      <c r="D24" s="118"/>
      <c r="E24" s="116"/>
      <c r="F24" s="214" t="s">
        <v>15</v>
      </c>
      <c r="G24" s="267"/>
      <c r="H24" s="244"/>
      <c r="I24" s="267"/>
      <c r="J24" s="242"/>
      <c r="K24" s="266"/>
      <c r="L24" s="240"/>
      <c r="M24" s="205"/>
      <c r="N24" s="78" t="str">
        <f t="shared" si="0"/>
        <v/>
      </c>
    </row>
    <row r="25" spans="1:14">
      <c r="A25" s="145" t="s">
        <v>60</v>
      </c>
      <c r="B25" s="144"/>
      <c r="C25" s="141"/>
      <c r="D25" s="118"/>
      <c r="E25" s="116"/>
      <c r="F25" s="214" t="s">
        <v>15</v>
      </c>
      <c r="G25" s="267"/>
      <c r="H25" s="244"/>
      <c r="I25" s="267"/>
      <c r="J25" s="242"/>
      <c r="K25" s="266"/>
      <c r="L25" s="240"/>
      <c r="M25" s="205"/>
      <c r="N25" s="78" t="str">
        <f t="shared" si="0"/>
        <v/>
      </c>
    </row>
    <row r="26" spans="1:14" ht="14.25" thickBot="1">
      <c r="A26" s="145" t="s">
        <v>60</v>
      </c>
      <c r="B26" s="144"/>
      <c r="C26" s="141"/>
      <c r="D26" s="118"/>
      <c r="E26" s="116"/>
      <c r="F26" s="214" t="s">
        <v>15</v>
      </c>
      <c r="G26" s="267"/>
      <c r="H26" s="235"/>
      <c r="I26" s="267"/>
      <c r="J26" s="233"/>
      <c r="K26" s="266"/>
      <c r="L26" s="231"/>
      <c r="M26" s="197"/>
      <c r="N26" s="78" t="str">
        <f t="shared" si="0"/>
        <v/>
      </c>
    </row>
    <row r="27" spans="1:14" ht="15" thickTop="1" thickBot="1">
      <c r="A27" s="230" t="s">
        <v>60</v>
      </c>
      <c r="B27" s="194" t="s">
        <v>115</v>
      </c>
      <c r="C27" s="194"/>
      <c r="D27" s="193" t="s">
        <v>108</v>
      </c>
      <c r="E27" s="192"/>
      <c r="F27" s="191"/>
      <c r="G27" s="190"/>
      <c r="H27" s="188">
        <f>SUM(H12:H26)</f>
        <v>0</v>
      </c>
      <c r="I27" s="187"/>
      <c r="J27" s="186">
        <f>SUM(J12:J26)</f>
        <v>0</v>
      </c>
      <c r="K27" s="187"/>
      <c r="L27" s="186">
        <f>SUM(L12:L26)</f>
        <v>0</v>
      </c>
      <c r="M27" s="229"/>
      <c r="N27" s="78" t="str">
        <f t="shared" si="0"/>
        <v/>
      </c>
    </row>
    <row r="28" spans="1:14">
      <c r="A28" s="225" t="s">
        <v>60</v>
      </c>
      <c r="B28" s="224" t="s">
        <v>114</v>
      </c>
      <c r="C28" s="223"/>
      <c r="D28" s="223"/>
      <c r="E28" s="222"/>
      <c r="F28" s="270" t="s">
        <v>60</v>
      </c>
      <c r="G28" s="269"/>
      <c r="H28" s="220"/>
      <c r="I28" s="269"/>
      <c r="J28" s="218"/>
      <c r="K28" s="268"/>
      <c r="L28" s="216"/>
      <c r="M28" s="215"/>
      <c r="N28" s="78" t="str">
        <f t="shared" si="0"/>
        <v/>
      </c>
    </row>
    <row r="29" spans="1:14">
      <c r="A29" s="145" t="s">
        <v>60</v>
      </c>
      <c r="B29" s="204"/>
      <c r="C29" s="118"/>
      <c r="D29" s="118"/>
      <c r="E29" s="116"/>
      <c r="F29" s="214" t="s">
        <v>60</v>
      </c>
      <c r="G29" s="267"/>
      <c r="H29" s="244">
        <f>$H$145</f>
        <v>0</v>
      </c>
      <c r="I29" s="267"/>
      <c r="J29" s="242">
        <f>$J$145</f>
        <v>0</v>
      </c>
      <c r="K29" s="266"/>
      <c r="L29" s="240">
        <f>$L$145</f>
        <v>0</v>
      </c>
      <c r="M29" s="205"/>
      <c r="N29" s="78" t="str">
        <f t="shared" si="0"/>
        <v/>
      </c>
    </row>
    <row r="30" spans="1:14">
      <c r="A30" s="145" t="s">
        <v>60</v>
      </c>
      <c r="B30" s="204"/>
      <c r="C30" s="118"/>
      <c r="D30" s="118"/>
      <c r="E30" s="116"/>
      <c r="F30" s="214" t="s">
        <v>60</v>
      </c>
      <c r="G30" s="267"/>
      <c r="H30" s="244">
        <f>$H$199</f>
        <v>0</v>
      </c>
      <c r="I30" s="267"/>
      <c r="J30" s="242">
        <f>$J$199</f>
        <v>0</v>
      </c>
      <c r="K30" s="266"/>
      <c r="L30" s="240">
        <f>$L$199</f>
        <v>0</v>
      </c>
      <c r="M30" s="205"/>
      <c r="N30" s="78" t="str">
        <f t="shared" si="0"/>
        <v/>
      </c>
    </row>
    <row r="31" spans="1:14">
      <c r="A31" s="145" t="s">
        <v>60</v>
      </c>
      <c r="B31" s="204"/>
      <c r="C31" s="118"/>
      <c r="D31" s="118"/>
      <c r="E31" s="116"/>
      <c r="F31" s="214" t="s">
        <v>60</v>
      </c>
      <c r="G31" s="267"/>
      <c r="H31" s="244">
        <f>$H$253</f>
        <v>0</v>
      </c>
      <c r="I31" s="267"/>
      <c r="J31" s="242">
        <f>$J$253</f>
        <v>0</v>
      </c>
      <c r="K31" s="266"/>
      <c r="L31" s="240">
        <f>$L$253</f>
        <v>0</v>
      </c>
      <c r="M31" s="205"/>
      <c r="N31" s="78" t="str">
        <f t="shared" si="0"/>
        <v/>
      </c>
    </row>
    <row r="32" spans="1:14">
      <c r="A32" s="145" t="s">
        <v>60</v>
      </c>
      <c r="B32" s="204"/>
      <c r="C32" s="118"/>
      <c r="D32" s="118"/>
      <c r="E32" s="116"/>
      <c r="F32" s="214" t="s">
        <v>60</v>
      </c>
      <c r="G32" s="267"/>
      <c r="H32" s="244">
        <f>$H$307</f>
        <v>0</v>
      </c>
      <c r="I32" s="267"/>
      <c r="J32" s="242">
        <f>$J$307</f>
        <v>0</v>
      </c>
      <c r="K32" s="266"/>
      <c r="L32" s="240">
        <f>$L$307</f>
        <v>0</v>
      </c>
      <c r="M32" s="205"/>
      <c r="N32" s="78" t="str">
        <f t="shared" si="0"/>
        <v/>
      </c>
    </row>
    <row r="33" spans="1:20">
      <c r="A33" s="145" t="s">
        <v>60</v>
      </c>
      <c r="B33" s="204"/>
      <c r="C33" s="118"/>
      <c r="D33" s="118"/>
      <c r="E33" s="116"/>
      <c r="F33" s="214" t="s">
        <v>60</v>
      </c>
      <c r="G33" s="267"/>
      <c r="H33" s="244">
        <f>$H$361</f>
        <v>0</v>
      </c>
      <c r="I33" s="267"/>
      <c r="J33" s="242">
        <f>$J$361</f>
        <v>0</v>
      </c>
      <c r="K33" s="266"/>
      <c r="L33" s="240">
        <f>$L$361</f>
        <v>0</v>
      </c>
      <c r="M33" s="205"/>
      <c r="N33" s="78" t="str">
        <f t="shared" si="0"/>
        <v/>
      </c>
    </row>
    <row r="34" spans="1:20">
      <c r="A34" s="145" t="s">
        <v>60</v>
      </c>
      <c r="B34" s="204"/>
      <c r="C34" s="118"/>
      <c r="D34" s="118"/>
      <c r="E34" s="116"/>
      <c r="F34" s="214" t="s">
        <v>60</v>
      </c>
      <c r="G34" s="267"/>
      <c r="H34" s="244">
        <f>$H$415</f>
        <v>0</v>
      </c>
      <c r="I34" s="267"/>
      <c r="J34" s="242">
        <f>$J$415</f>
        <v>0</v>
      </c>
      <c r="K34" s="266"/>
      <c r="L34" s="240">
        <f>$L$415</f>
        <v>0</v>
      </c>
      <c r="M34" s="205"/>
      <c r="N34" s="78" t="str">
        <f t="shared" si="0"/>
        <v/>
      </c>
    </row>
    <row r="35" spans="1:20">
      <c r="A35" s="145" t="s">
        <v>60</v>
      </c>
      <c r="B35" s="204"/>
      <c r="C35" s="118"/>
      <c r="D35" s="118"/>
      <c r="E35" s="116"/>
      <c r="F35" s="214" t="s">
        <v>60</v>
      </c>
      <c r="G35" s="267"/>
      <c r="H35" s="244">
        <f>$H$469</f>
        <v>0</v>
      </c>
      <c r="I35" s="267"/>
      <c r="J35" s="242">
        <f>$J$469</f>
        <v>0</v>
      </c>
      <c r="K35" s="266"/>
      <c r="L35" s="240">
        <f>$L$469</f>
        <v>0</v>
      </c>
      <c r="M35" s="205"/>
      <c r="N35" s="78" t="str">
        <f t="shared" si="0"/>
        <v/>
      </c>
    </row>
    <row r="36" spans="1:20">
      <c r="A36" s="145" t="s">
        <v>60</v>
      </c>
      <c r="B36" s="204"/>
      <c r="C36" s="118"/>
      <c r="D36" s="118"/>
      <c r="E36" s="116"/>
      <c r="F36" s="214" t="s">
        <v>60</v>
      </c>
      <c r="G36" s="267"/>
      <c r="H36" s="244">
        <f>$H$523</f>
        <v>0</v>
      </c>
      <c r="I36" s="267"/>
      <c r="J36" s="242">
        <f>$J$523</f>
        <v>0</v>
      </c>
      <c r="K36" s="266"/>
      <c r="L36" s="240">
        <f>$L$523</f>
        <v>0</v>
      </c>
      <c r="M36" s="205"/>
      <c r="N36" s="78" t="str">
        <f t="shared" si="0"/>
        <v/>
      </c>
    </row>
    <row r="37" spans="1:20">
      <c r="A37" s="145" t="s">
        <v>60</v>
      </c>
      <c r="B37" s="204"/>
      <c r="C37" s="118"/>
      <c r="D37" s="118"/>
      <c r="E37" s="116"/>
      <c r="F37" s="214" t="s">
        <v>60</v>
      </c>
      <c r="G37" s="267"/>
      <c r="H37" s="244">
        <f>$H$577</f>
        <v>0</v>
      </c>
      <c r="I37" s="267"/>
      <c r="J37" s="242">
        <f>$J$577</f>
        <v>0</v>
      </c>
      <c r="K37" s="266"/>
      <c r="L37" s="240">
        <f>$L$577</f>
        <v>0</v>
      </c>
      <c r="M37" s="205"/>
      <c r="N37" s="78" t="str">
        <f t="shared" si="0"/>
        <v/>
      </c>
    </row>
    <row r="38" spans="1:20">
      <c r="A38" s="145" t="s">
        <v>60</v>
      </c>
      <c r="B38" s="204"/>
      <c r="C38" s="118"/>
      <c r="D38" s="118"/>
      <c r="E38" s="116"/>
      <c r="F38" s="214" t="s">
        <v>60</v>
      </c>
      <c r="G38" s="267"/>
      <c r="H38" s="244">
        <f>$H$631</f>
        <v>0</v>
      </c>
      <c r="I38" s="267"/>
      <c r="J38" s="242">
        <f>$J$631</f>
        <v>0</v>
      </c>
      <c r="K38" s="266"/>
      <c r="L38" s="240">
        <f>$L$631</f>
        <v>0</v>
      </c>
      <c r="M38" s="205"/>
      <c r="N38" s="78" t="str">
        <f t="shared" si="0"/>
        <v/>
      </c>
    </row>
    <row r="39" spans="1:20">
      <c r="A39" s="145" t="s">
        <v>60</v>
      </c>
      <c r="B39" s="204"/>
      <c r="C39" s="118"/>
      <c r="D39" s="118"/>
      <c r="E39" s="116"/>
      <c r="F39" s="214" t="s">
        <v>60</v>
      </c>
      <c r="G39" s="267"/>
      <c r="H39" s="244"/>
      <c r="I39" s="267"/>
      <c r="J39" s="242"/>
      <c r="K39" s="266"/>
      <c r="L39" s="240"/>
      <c r="M39" s="205"/>
      <c r="N39" s="78" t="str">
        <f t="shared" si="0"/>
        <v/>
      </c>
    </row>
    <row r="40" spans="1:20">
      <c r="A40" s="145" t="s">
        <v>60</v>
      </c>
      <c r="B40" s="204"/>
      <c r="C40" s="118"/>
      <c r="D40" s="118"/>
      <c r="E40" s="116"/>
      <c r="F40" s="214" t="s">
        <v>60</v>
      </c>
      <c r="G40" s="267"/>
      <c r="H40" s="244"/>
      <c r="I40" s="267"/>
      <c r="J40" s="242"/>
      <c r="K40" s="266"/>
      <c r="L40" s="240"/>
      <c r="M40" s="205"/>
      <c r="N40" s="78" t="str">
        <f t="shared" si="0"/>
        <v/>
      </c>
    </row>
    <row r="41" spans="1:20">
      <c r="A41" s="145" t="s">
        <v>60</v>
      </c>
      <c r="B41" s="204"/>
      <c r="C41" s="118"/>
      <c r="D41" s="118"/>
      <c r="E41" s="116"/>
      <c r="F41" s="214" t="s">
        <v>60</v>
      </c>
      <c r="G41" s="267"/>
      <c r="H41" s="244"/>
      <c r="I41" s="267"/>
      <c r="J41" s="242"/>
      <c r="K41" s="266"/>
      <c r="L41" s="240"/>
      <c r="M41" s="205"/>
      <c r="N41" s="78" t="str">
        <f t="shared" ref="N41:N68" si="1">IF(J41+L41=H41,"","入力ミス")</f>
        <v/>
      </c>
    </row>
    <row r="42" spans="1:20">
      <c r="A42" s="145" t="s">
        <v>60</v>
      </c>
      <c r="B42" s="204"/>
      <c r="C42" s="118"/>
      <c r="D42" s="118"/>
      <c r="E42" s="116"/>
      <c r="F42" s="214" t="s">
        <v>60</v>
      </c>
      <c r="G42" s="267"/>
      <c r="H42" s="244"/>
      <c r="I42" s="267"/>
      <c r="J42" s="242"/>
      <c r="K42" s="266"/>
      <c r="L42" s="240"/>
      <c r="M42" s="205"/>
      <c r="N42" s="78" t="str">
        <f t="shared" si="1"/>
        <v/>
      </c>
    </row>
    <row r="43" spans="1:20" ht="14.25" thickBot="1">
      <c r="A43" s="145" t="s">
        <v>60</v>
      </c>
      <c r="B43" s="204"/>
      <c r="C43" s="118"/>
      <c r="D43" s="118"/>
      <c r="E43" s="116"/>
      <c r="F43" s="214" t="s">
        <v>60</v>
      </c>
      <c r="G43" s="267"/>
      <c r="H43" s="235"/>
      <c r="I43" s="267"/>
      <c r="J43" s="233"/>
      <c r="K43" s="266"/>
      <c r="L43" s="231"/>
      <c r="M43" s="197"/>
      <c r="N43" s="78" t="str">
        <f t="shared" si="1"/>
        <v/>
      </c>
    </row>
    <row r="44" spans="1:20" ht="15" thickTop="1" thickBot="1">
      <c r="A44" s="265" t="s">
        <v>60</v>
      </c>
      <c r="B44" s="264" t="s">
        <v>113</v>
      </c>
      <c r="C44" s="264"/>
      <c r="D44" s="263" t="s">
        <v>108</v>
      </c>
      <c r="E44" s="262"/>
      <c r="F44" s="261"/>
      <c r="G44" s="260"/>
      <c r="H44" s="259">
        <f>SUM(H29:H43)</f>
        <v>0</v>
      </c>
      <c r="I44" s="258"/>
      <c r="J44" s="257">
        <f>SUM(J29:J43)</f>
        <v>0</v>
      </c>
      <c r="K44" s="258"/>
      <c r="L44" s="257">
        <f>SUM(L29:L43)</f>
        <v>0</v>
      </c>
      <c r="M44" s="256"/>
      <c r="N44" s="78" t="str">
        <f t="shared" si="1"/>
        <v/>
      </c>
    </row>
    <row r="45" spans="1:20">
      <c r="A45" s="155" t="s">
        <v>60</v>
      </c>
      <c r="B45" s="224"/>
      <c r="C45" s="253"/>
      <c r="D45" s="153"/>
      <c r="E45" s="252"/>
      <c r="F45" s="251"/>
      <c r="G45" s="250"/>
      <c r="H45" s="244"/>
      <c r="I45" s="250"/>
      <c r="J45" s="242"/>
      <c r="K45" s="249"/>
      <c r="L45" s="240"/>
      <c r="M45" s="205"/>
      <c r="N45" s="78" t="str">
        <f t="shared" si="1"/>
        <v/>
      </c>
    </row>
    <row r="46" spans="1:20">
      <c r="A46" s="155" t="s">
        <v>60</v>
      </c>
      <c r="B46" s="254"/>
      <c r="C46" s="253"/>
      <c r="D46" s="153"/>
      <c r="E46" s="252"/>
      <c r="F46" s="251"/>
      <c r="G46" s="250"/>
      <c r="H46" s="244"/>
      <c r="I46" s="250"/>
      <c r="J46" s="242"/>
      <c r="K46" s="249"/>
      <c r="L46" s="240"/>
      <c r="M46" s="205"/>
      <c r="N46" s="78" t="str">
        <f t="shared" si="1"/>
        <v/>
      </c>
      <c r="P46" s="255" t="s">
        <v>112</v>
      </c>
      <c r="Q46" s="255"/>
      <c r="R46" s="255"/>
      <c r="S46" s="255"/>
      <c r="T46" s="255"/>
    </row>
    <row r="47" spans="1:20">
      <c r="A47" s="155" t="s">
        <v>60</v>
      </c>
      <c r="B47" s="254"/>
      <c r="C47" s="253"/>
      <c r="D47" s="153"/>
      <c r="E47" s="252"/>
      <c r="F47" s="251"/>
      <c r="G47" s="250"/>
      <c r="H47" s="244"/>
      <c r="I47" s="250"/>
      <c r="J47" s="242"/>
      <c r="K47" s="249"/>
      <c r="L47" s="240"/>
      <c r="M47" s="205"/>
      <c r="N47" s="78" t="str">
        <f t="shared" si="1"/>
        <v/>
      </c>
    </row>
    <row r="48" spans="1:20">
      <c r="A48" s="155" t="s">
        <v>60</v>
      </c>
      <c r="B48" s="248"/>
      <c r="C48" s="247"/>
      <c r="D48" s="167"/>
      <c r="E48" s="246"/>
      <c r="F48" s="245"/>
      <c r="G48" s="243"/>
      <c r="H48" s="244"/>
      <c r="I48" s="243"/>
      <c r="J48" s="242"/>
      <c r="K48" s="241"/>
      <c r="L48" s="240"/>
      <c r="M48" s="205"/>
      <c r="N48" s="78" t="str">
        <f t="shared" si="1"/>
        <v/>
      </c>
    </row>
    <row r="49" spans="1:14" ht="14.25" thickBot="1">
      <c r="A49" s="239" t="s">
        <v>60</v>
      </c>
      <c r="B49" s="238"/>
      <c r="C49" s="238"/>
      <c r="D49" s="238"/>
      <c r="E49" s="237"/>
      <c r="F49" s="236"/>
      <c r="G49" s="234"/>
      <c r="H49" s="235"/>
      <c r="I49" s="234"/>
      <c r="J49" s="233"/>
      <c r="K49" s="232"/>
      <c r="L49" s="231"/>
      <c r="M49" s="197"/>
      <c r="N49" s="78" t="str">
        <f t="shared" si="1"/>
        <v/>
      </c>
    </row>
    <row r="50" spans="1:14" ht="21" customHeight="1" thickTop="1" thickBot="1">
      <c r="A50" s="230" t="s">
        <v>60</v>
      </c>
      <c r="B50" s="194"/>
      <c r="C50" s="194"/>
      <c r="D50" s="193" t="s">
        <v>111</v>
      </c>
      <c r="E50" s="192"/>
      <c r="F50" s="191"/>
      <c r="G50" s="190"/>
      <c r="H50" s="188">
        <f>H9+H27+H44</f>
        <v>0</v>
      </c>
      <c r="I50" s="187"/>
      <c r="J50" s="186">
        <f>J9+J27+J44</f>
        <v>0</v>
      </c>
      <c r="K50" s="187"/>
      <c r="L50" s="186">
        <f>L9+L27+L44</f>
        <v>0</v>
      </c>
      <c r="M50" s="229"/>
      <c r="N50" s="78" t="str">
        <f t="shared" si="1"/>
        <v/>
      </c>
    </row>
    <row r="51" spans="1:14" ht="14.25" thickBot="1">
      <c r="A51" s="184"/>
      <c r="B51" s="182"/>
      <c r="C51" s="182"/>
      <c r="D51" s="182"/>
      <c r="E51" s="181"/>
      <c r="F51" s="181"/>
      <c r="G51" s="228"/>
      <c r="H51" s="226"/>
      <c r="I51" s="227"/>
      <c r="J51" s="226"/>
      <c r="K51" s="227"/>
      <c r="L51" s="226"/>
      <c r="M51" s="226"/>
      <c r="N51" s="78" t="str">
        <f t="shared" si="1"/>
        <v/>
      </c>
    </row>
    <row r="52" spans="1:14">
      <c r="A52" s="225" t="s">
        <v>60</v>
      </c>
      <c r="B52" s="224" t="s">
        <v>110</v>
      </c>
      <c r="C52" s="223"/>
      <c r="D52" s="223"/>
      <c r="E52" s="222"/>
      <c r="F52" s="221" t="s">
        <v>60</v>
      </c>
      <c r="G52" s="219"/>
      <c r="H52" s="220"/>
      <c r="I52" s="219"/>
      <c r="J52" s="218"/>
      <c r="K52" s="217"/>
      <c r="L52" s="216"/>
      <c r="M52" s="215"/>
      <c r="N52" s="78" t="str">
        <f t="shared" si="1"/>
        <v/>
      </c>
    </row>
    <row r="53" spans="1:14">
      <c r="A53" s="145" t="s">
        <v>60</v>
      </c>
      <c r="B53" s="144"/>
      <c r="C53" s="118"/>
      <c r="D53" s="118"/>
      <c r="E53" s="143"/>
      <c r="F53" s="214" t="s">
        <v>60</v>
      </c>
      <c r="G53" s="213"/>
      <c r="H53" s="208">
        <f>$H$146</f>
        <v>0</v>
      </c>
      <c r="I53" s="212"/>
      <c r="J53" s="207">
        <f>$J$146</f>
        <v>0</v>
      </c>
      <c r="K53" s="211"/>
      <c r="L53" s="206">
        <f>$L$146</f>
        <v>0</v>
      </c>
      <c r="M53" s="205"/>
      <c r="N53" s="78" t="str">
        <f t="shared" si="1"/>
        <v/>
      </c>
    </row>
    <row r="54" spans="1:14">
      <c r="A54" s="145" t="s">
        <v>60</v>
      </c>
      <c r="B54" s="144"/>
      <c r="C54" s="118"/>
      <c r="D54" s="118"/>
      <c r="E54" s="143"/>
      <c r="F54" s="214" t="s">
        <v>60</v>
      </c>
      <c r="G54" s="213"/>
      <c r="H54" s="208">
        <f>$H$200</f>
        <v>0</v>
      </c>
      <c r="I54" s="212"/>
      <c r="J54" s="207">
        <f>$J$200</f>
        <v>0</v>
      </c>
      <c r="K54" s="211"/>
      <c r="L54" s="206">
        <f>$L$200</f>
        <v>0</v>
      </c>
      <c r="M54" s="205"/>
      <c r="N54" s="78" t="str">
        <f t="shared" si="1"/>
        <v/>
      </c>
    </row>
    <row r="55" spans="1:14">
      <c r="A55" s="145" t="s">
        <v>60</v>
      </c>
      <c r="B55" s="144"/>
      <c r="C55" s="118"/>
      <c r="D55" s="118"/>
      <c r="E55" s="143"/>
      <c r="F55" s="214" t="s">
        <v>60</v>
      </c>
      <c r="G55" s="213"/>
      <c r="H55" s="208">
        <f>$H$254</f>
        <v>0</v>
      </c>
      <c r="I55" s="212"/>
      <c r="J55" s="207">
        <f>$J$254</f>
        <v>0</v>
      </c>
      <c r="K55" s="211"/>
      <c r="L55" s="206">
        <f>$L$254</f>
        <v>0</v>
      </c>
      <c r="M55" s="205"/>
      <c r="N55" s="78" t="str">
        <f t="shared" si="1"/>
        <v/>
      </c>
    </row>
    <row r="56" spans="1:14">
      <c r="A56" s="145" t="s">
        <v>60</v>
      </c>
      <c r="B56" s="144"/>
      <c r="C56" s="118"/>
      <c r="D56" s="118"/>
      <c r="E56" s="143"/>
      <c r="F56" s="214" t="s">
        <v>60</v>
      </c>
      <c r="G56" s="213"/>
      <c r="H56" s="208">
        <f>$H$308</f>
        <v>0</v>
      </c>
      <c r="I56" s="212"/>
      <c r="J56" s="207">
        <f>$J$308</f>
        <v>0</v>
      </c>
      <c r="K56" s="211"/>
      <c r="L56" s="206">
        <f>$L$308</f>
        <v>0</v>
      </c>
      <c r="M56" s="205"/>
      <c r="N56" s="78" t="str">
        <f t="shared" si="1"/>
        <v/>
      </c>
    </row>
    <row r="57" spans="1:14">
      <c r="A57" s="145" t="s">
        <v>60</v>
      </c>
      <c r="B57" s="144"/>
      <c r="C57" s="118"/>
      <c r="D57" s="118"/>
      <c r="E57" s="143"/>
      <c r="F57" s="214" t="s">
        <v>60</v>
      </c>
      <c r="G57" s="213"/>
      <c r="H57" s="208">
        <f>$H$362</f>
        <v>0</v>
      </c>
      <c r="I57" s="212"/>
      <c r="J57" s="207">
        <f>$J$362</f>
        <v>0</v>
      </c>
      <c r="K57" s="211"/>
      <c r="L57" s="206">
        <f>$L$362</f>
        <v>0</v>
      </c>
      <c r="M57" s="205"/>
      <c r="N57" s="78" t="str">
        <f t="shared" si="1"/>
        <v/>
      </c>
    </row>
    <row r="58" spans="1:14">
      <c r="A58" s="145" t="s">
        <v>60</v>
      </c>
      <c r="B58" s="144"/>
      <c r="C58" s="118"/>
      <c r="D58" s="118"/>
      <c r="E58" s="143"/>
      <c r="F58" s="214" t="s">
        <v>60</v>
      </c>
      <c r="G58" s="213"/>
      <c r="H58" s="208">
        <f>$H$416</f>
        <v>0</v>
      </c>
      <c r="I58" s="212"/>
      <c r="J58" s="207">
        <f>$J$416</f>
        <v>0</v>
      </c>
      <c r="K58" s="211"/>
      <c r="L58" s="206">
        <f>$L$416</f>
        <v>0</v>
      </c>
      <c r="M58" s="205"/>
      <c r="N58" s="78" t="str">
        <f t="shared" si="1"/>
        <v/>
      </c>
    </row>
    <row r="59" spans="1:14">
      <c r="A59" s="145" t="s">
        <v>60</v>
      </c>
      <c r="B59" s="144"/>
      <c r="C59" s="118"/>
      <c r="D59" s="118"/>
      <c r="E59" s="143"/>
      <c r="F59" s="214" t="s">
        <v>60</v>
      </c>
      <c r="G59" s="213"/>
      <c r="H59" s="208">
        <f>$H$470</f>
        <v>0</v>
      </c>
      <c r="I59" s="212"/>
      <c r="J59" s="207">
        <f>$J$470</f>
        <v>0</v>
      </c>
      <c r="K59" s="211"/>
      <c r="L59" s="206">
        <f>$L$470</f>
        <v>0</v>
      </c>
      <c r="M59" s="205"/>
      <c r="N59" s="78" t="str">
        <f t="shared" si="1"/>
        <v/>
      </c>
    </row>
    <row r="60" spans="1:14">
      <c r="A60" s="145" t="s">
        <v>60</v>
      </c>
      <c r="B60" s="144"/>
      <c r="C60" s="118"/>
      <c r="D60" s="118"/>
      <c r="E60" s="143"/>
      <c r="F60" s="203" t="s">
        <v>60</v>
      </c>
      <c r="G60" s="201"/>
      <c r="H60" s="208">
        <f>$H$524</f>
        <v>0</v>
      </c>
      <c r="I60" s="210"/>
      <c r="J60" s="207">
        <f>$J$524</f>
        <v>0</v>
      </c>
      <c r="K60" s="209"/>
      <c r="L60" s="206">
        <f>$L$524</f>
        <v>0</v>
      </c>
      <c r="M60" s="205"/>
      <c r="N60" s="78" t="str">
        <f t="shared" si="1"/>
        <v/>
      </c>
    </row>
    <row r="61" spans="1:14">
      <c r="A61" s="145" t="s">
        <v>60</v>
      </c>
      <c r="B61" s="144"/>
      <c r="C61" s="118"/>
      <c r="D61" s="118"/>
      <c r="E61" s="143"/>
      <c r="F61" s="203" t="s">
        <v>60</v>
      </c>
      <c r="G61" s="201"/>
      <c r="H61" s="208">
        <f>$H$578</f>
        <v>0</v>
      </c>
      <c r="I61" s="210"/>
      <c r="J61" s="207">
        <f>$J$578</f>
        <v>0</v>
      </c>
      <c r="K61" s="209"/>
      <c r="L61" s="206">
        <f>$L$578</f>
        <v>0</v>
      </c>
      <c r="M61" s="205"/>
      <c r="N61" s="78" t="str">
        <f t="shared" si="1"/>
        <v/>
      </c>
    </row>
    <row r="62" spans="1:14">
      <c r="A62" s="145" t="s">
        <v>60</v>
      </c>
      <c r="B62" s="144"/>
      <c r="C62" s="118"/>
      <c r="D62" s="118"/>
      <c r="E62" s="143"/>
      <c r="F62" s="203" t="s">
        <v>60</v>
      </c>
      <c r="G62" s="201"/>
      <c r="H62" s="208">
        <f>$H$632</f>
        <v>0</v>
      </c>
      <c r="I62" s="210"/>
      <c r="J62" s="207">
        <f>$J$632</f>
        <v>0</v>
      </c>
      <c r="K62" s="209"/>
      <c r="L62" s="206">
        <f>$L$632</f>
        <v>0</v>
      </c>
      <c r="M62" s="205"/>
      <c r="N62" s="78" t="str">
        <f t="shared" si="1"/>
        <v/>
      </c>
    </row>
    <row r="63" spans="1:14">
      <c r="A63" s="145" t="s">
        <v>60</v>
      </c>
      <c r="B63" s="204"/>
      <c r="C63" s="118"/>
      <c r="D63" s="118"/>
      <c r="E63" s="143"/>
      <c r="F63" s="203" t="s">
        <v>60</v>
      </c>
      <c r="G63" s="201"/>
      <c r="H63" s="208"/>
      <c r="I63" s="201"/>
      <c r="J63" s="207"/>
      <c r="K63" s="199"/>
      <c r="L63" s="206"/>
      <c r="M63" s="205"/>
      <c r="N63" s="78" t="str">
        <f t="shared" si="1"/>
        <v/>
      </c>
    </row>
    <row r="64" spans="1:14">
      <c r="A64" s="145" t="s">
        <v>60</v>
      </c>
      <c r="B64" s="204"/>
      <c r="C64" s="118"/>
      <c r="D64" s="118"/>
      <c r="E64" s="143"/>
      <c r="F64" s="203" t="s">
        <v>60</v>
      </c>
      <c r="G64" s="201"/>
      <c r="H64" s="208"/>
      <c r="I64" s="201"/>
      <c r="J64" s="207"/>
      <c r="K64" s="199"/>
      <c r="L64" s="206"/>
      <c r="M64" s="205"/>
      <c r="N64" s="78" t="str">
        <f t="shared" si="1"/>
        <v/>
      </c>
    </row>
    <row r="65" spans="1:16">
      <c r="A65" s="145" t="s">
        <v>60</v>
      </c>
      <c r="B65" s="204"/>
      <c r="C65" s="118"/>
      <c r="D65" s="118"/>
      <c r="E65" s="143"/>
      <c r="F65" s="203" t="s">
        <v>60</v>
      </c>
      <c r="G65" s="201"/>
      <c r="H65" s="208"/>
      <c r="I65" s="201"/>
      <c r="J65" s="207"/>
      <c r="K65" s="199"/>
      <c r="L65" s="206"/>
      <c r="M65" s="205"/>
      <c r="N65" s="78" t="str">
        <f t="shared" si="1"/>
        <v/>
      </c>
    </row>
    <row r="66" spans="1:16">
      <c r="A66" s="145" t="s">
        <v>60</v>
      </c>
      <c r="B66" s="204"/>
      <c r="C66" s="118"/>
      <c r="D66" s="118"/>
      <c r="E66" s="143"/>
      <c r="F66" s="203" t="s">
        <v>60</v>
      </c>
      <c r="G66" s="201"/>
      <c r="H66" s="208"/>
      <c r="I66" s="201"/>
      <c r="J66" s="207"/>
      <c r="K66" s="199"/>
      <c r="L66" s="206"/>
      <c r="M66" s="205"/>
      <c r="N66" s="78" t="str">
        <f t="shared" si="1"/>
        <v/>
      </c>
    </row>
    <row r="67" spans="1:16" ht="14.25" thickBot="1">
      <c r="A67" s="145" t="s">
        <v>60</v>
      </c>
      <c r="B67" s="204"/>
      <c r="C67" s="118"/>
      <c r="D67" s="118"/>
      <c r="E67" s="143"/>
      <c r="F67" s="203" t="s">
        <v>60</v>
      </c>
      <c r="G67" s="201"/>
      <c r="H67" s="202"/>
      <c r="I67" s="201"/>
      <c r="J67" s="200"/>
      <c r="K67" s="199"/>
      <c r="L67" s="198"/>
      <c r="M67" s="197"/>
      <c r="N67" s="78" t="str">
        <f t="shared" si="1"/>
        <v/>
      </c>
    </row>
    <row r="68" spans="1:16" ht="15" thickTop="1" thickBot="1">
      <c r="A68" s="196" t="s">
        <v>60</v>
      </c>
      <c r="B68" s="195" t="s">
        <v>109</v>
      </c>
      <c r="C68" s="194"/>
      <c r="D68" s="193" t="s">
        <v>108</v>
      </c>
      <c r="E68" s="192" t="s">
        <v>67</v>
      </c>
      <c r="F68" s="191"/>
      <c r="G68" s="190"/>
      <c r="H68" s="188">
        <f>SUM(H53:H67)</f>
        <v>0</v>
      </c>
      <c r="I68" s="189"/>
      <c r="J68" s="188">
        <f>SUM(J53:J67)</f>
        <v>0</v>
      </c>
      <c r="K68" s="187"/>
      <c r="L68" s="186">
        <f>SUM(L53:L67)</f>
        <v>0</v>
      </c>
      <c r="M68" s="185"/>
      <c r="N68" s="78" t="str">
        <f t="shared" si="1"/>
        <v/>
      </c>
    </row>
    <row r="69" spans="1:16" s="79" customFormat="1">
      <c r="A69" s="184"/>
      <c r="B69" s="182"/>
      <c r="C69" s="182"/>
      <c r="D69" s="182"/>
      <c r="E69" s="181"/>
      <c r="F69" s="181"/>
      <c r="G69" s="181"/>
      <c r="H69" s="180"/>
      <c r="I69" s="180"/>
      <c r="J69" s="180"/>
      <c r="K69" s="180"/>
      <c r="L69" s="180"/>
      <c r="M69" s="180"/>
    </row>
    <row r="70" spans="1:16" s="79" customFormat="1">
      <c r="A70" s="184"/>
      <c r="B70" s="182"/>
      <c r="C70" s="182"/>
      <c r="D70" s="182"/>
      <c r="E70" s="181"/>
      <c r="F70" s="181"/>
      <c r="G70" s="181"/>
      <c r="H70" s="180"/>
      <c r="I70" s="180"/>
      <c r="J70" s="180"/>
      <c r="K70" s="180"/>
      <c r="L70" s="180"/>
      <c r="M70" s="180"/>
    </row>
    <row r="71" spans="1:16" s="79" customFormat="1" ht="14.25" thickBot="1">
      <c r="A71" s="183" t="s">
        <v>107</v>
      </c>
      <c r="B71" s="182"/>
      <c r="C71" s="182"/>
      <c r="D71" s="182"/>
      <c r="E71" s="181"/>
      <c r="F71" s="180"/>
      <c r="G71" s="180"/>
      <c r="H71" s="180"/>
      <c r="I71" s="180"/>
      <c r="J71" s="180"/>
      <c r="K71" s="180"/>
      <c r="L71" s="180"/>
      <c r="M71" s="179"/>
    </row>
    <row r="72" spans="1:16" s="79" customFormat="1">
      <c r="A72" s="539" t="s">
        <v>106</v>
      </c>
      <c r="B72" s="178" t="s">
        <v>105</v>
      </c>
      <c r="C72" s="177"/>
      <c r="D72" s="176"/>
      <c r="E72" s="542" t="s">
        <v>104</v>
      </c>
      <c r="F72" s="545" t="s">
        <v>103</v>
      </c>
      <c r="G72" s="546"/>
      <c r="H72" s="546"/>
      <c r="I72" s="546"/>
      <c r="J72" s="546"/>
      <c r="K72" s="546"/>
      <c r="L72" s="547"/>
      <c r="M72" s="548" t="s">
        <v>102</v>
      </c>
    </row>
    <row r="73" spans="1:16" s="79" customFormat="1">
      <c r="A73" s="540"/>
      <c r="B73" s="556" t="s">
        <v>101</v>
      </c>
      <c r="C73" s="557"/>
      <c r="D73" s="175" t="s">
        <v>100</v>
      </c>
      <c r="E73" s="543"/>
      <c r="F73" s="551" t="s">
        <v>99</v>
      </c>
      <c r="G73" s="553" t="s">
        <v>98</v>
      </c>
      <c r="H73" s="553"/>
      <c r="I73" s="553" t="s">
        <v>97</v>
      </c>
      <c r="J73" s="553"/>
      <c r="K73" s="554" t="s">
        <v>96</v>
      </c>
      <c r="L73" s="555"/>
      <c r="M73" s="549"/>
      <c r="P73" s="140" t="s">
        <v>95</v>
      </c>
    </row>
    <row r="74" spans="1:16" s="79" customFormat="1" ht="14.25" thickBot="1">
      <c r="A74" s="541"/>
      <c r="B74" s="174"/>
      <c r="C74" s="173"/>
      <c r="D74" s="172"/>
      <c r="E74" s="544"/>
      <c r="F74" s="552"/>
      <c r="G74" s="170" t="s">
        <v>0</v>
      </c>
      <c r="H74" s="171" t="s">
        <v>94</v>
      </c>
      <c r="I74" s="170" t="s">
        <v>0</v>
      </c>
      <c r="J74" s="169" t="s">
        <v>94</v>
      </c>
      <c r="K74" s="170" t="s">
        <v>0</v>
      </c>
      <c r="L74" s="169" t="s">
        <v>94</v>
      </c>
      <c r="M74" s="550"/>
      <c r="P74" s="140" t="s">
        <v>93</v>
      </c>
    </row>
    <row r="75" spans="1:16" s="79" customFormat="1">
      <c r="A75" s="100" t="s">
        <v>67</v>
      </c>
      <c r="B75" s="168" t="s">
        <v>92</v>
      </c>
      <c r="C75" s="167"/>
      <c r="D75" s="97"/>
      <c r="E75" s="96"/>
      <c r="F75" s="165"/>
      <c r="G75" s="142"/>
      <c r="H75" s="166"/>
      <c r="I75" s="150"/>
      <c r="J75" s="165"/>
      <c r="K75" s="150"/>
      <c r="L75" s="165"/>
      <c r="M75" s="164"/>
      <c r="N75" s="79" t="s">
        <v>70</v>
      </c>
    </row>
    <row r="76" spans="1:16" s="79" customFormat="1">
      <c r="A76" s="120"/>
      <c r="B76" s="144"/>
      <c r="C76" s="141"/>
      <c r="D76" s="163"/>
      <c r="E76" s="116"/>
      <c r="F76" s="123"/>
      <c r="G76" s="113"/>
      <c r="H76" s="159">
        <f t="shared" ref="H76:H90" si="2">$F76*G76</f>
        <v>0</v>
      </c>
      <c r="I76" s="113"/>
      <c r="J76" s="93">
        <f t="shared" ref="J76:J90" si="3">$F76*I76</f>
        <v>0</v>
      </c>
      <c r="K76" s="112">
        <f t="shared" ref="K76:K90" si="4">G76-I76</f>
        <v>0</v>
      </c>
      <c r="L76" s="93">
        <f t="shared" ref="L76:L90" si="5">$F76*K76</f>
        <v>0</v>
      </c>
      <c r="M76" s="121"/>
      <c r="N76" s="78" t="str">
        <f t="shared" ref="N76:N139" si="6">IF(J76+L76=H76,"","入力ミス")&amp;IF(L76&gt;=0,"","入力ミス")</f>
        <v/>
      </c>
      <c r="P76" s="140" t="s">
        <v>91</v>
      </c>
    </row>
    <row r="77" spans="1:16" s="79" customFormat="1">
      <c r="A77" s="120"/>
      <c r="B77" s="144"/>
      <c r="C77" s="141"/>
      <c r="D77" s="163"/>
      <c r="E77" s="116"/>
      <c r="F77" s="123"/>
      <c r="G77" s="113"/>
      <c r="H77" s="159">
        <f t="shared" si="2"/>
        <v>0</v>
      </c>
      <c r="I77" s="113"/>
      <c r="J77" s="93">
        <f t="shared" si="3"/>
        <v>0</v>
      </c>
      <c r="K77" s="112">
        <f t="shared" si="4"/>
        <v>0</v>
      </c>
      <c r="L77" s="93">
        <f t="shared" si="5"/>
        <v>0</v>
      </c>
      <c r="M77" s="121"/>
      <c r="N77" s="78" t="str">
        <f t="shared" si="6"/>
        <v/>
      </c>
      <c r="P77" s="140" t="s">
        <v>90</v>
      </c>
    </row>
    <row r="78" spans="1:16" s="79" customFormat="1">
      <c r="A78" s="120"/>
      <c r="B78" s="144"/>
      <c r="C78" s="141"/>
      <c r="D78" s="163"/>
      <c r="E78" s="116"/>
      <c r="F78" s="123"/>
      <c r="G78" s="113"/>
      <c r="H78" s="159">
        <f t="shared" si="2"/>
        <v>0</v>
      </c>
      <c r="I78" s="113"/>
      <c r="J78" s="93">
        <f t="shared" si="3"/>
        <v>0</v>
      </c>
      <c r="K78" s="112">
        <f t="shared" si="4"/>
        <v>0</v>
      </c>
      <c r="L78" s="93">
        <f t="shared" si="5"/>
        <v>0</v>
      </c>
      <c r="M78" s="121"/>
      <c r="N78" s="78" t="str">
        <f t="shared" si="6"/>
        <v/>
      </c>
      <c r="P78" s="140" t="s">
        <v>89</v>
      </c>
    </row>
    <row r="79" spans="1:16" s="79" customFormat="1">
      <c r="A79" s="120"/>
      <c r="B79" s="144"/>
      <c r="C79" s="141"/>
      <c r="D79" s="163"/>
      <c r="E79" s="116"/>
      <c r="F79" s="123"/>
      <c r="G79" s="113"/>
      <c r="H79" s="159">
        <f t="shared" si="2"/>
        <v>0</v>
      </c>
      <c r="I79" s="113"/>
      <c r="J79" s="93">
        <f t="shared" si="3"/>
        <v>0</v>
      </c>
      <c r="K79" s="112">
        <f t="shared" si="4"/>
        <v>0</v>
      </c>
      <c r="L79" s="93">
        <f t="shared" si="5"/>
        <v>0</v>
      </c>
      <c r="M79" s="121"/>
      <c r="N79" s="78" t="str">
        <f t="shared" si="6"/>
        <v/>
      </c>
    </row>
    <row r="80" spans="1:16" s="79" customFormat="1">
      <c r="A80" s="139"/>
      <c r="B80" s="162"/>
      <c r="C80" s="161"/>
      <c r="D80" s="160"/>
      <c r="E80" s="135"/>
      <c r="F80" s="123"/>
      <c r="G80" s="114"/>
      <c r="H80" s="159">
        <f t="shared" si="2"/>
        <v>0</v>
      </c>
      <c r="I80" s="114"/>
      <c r="J80" s="93">
        <f t="shared" si="3"/>
        <v>0</v>
      </c>
      <c r="K80" s="112">
        <f t="shared" si="4"/>
        <v>0</v>
      </c>
      <c r="L80" s="93">
        <f t="shared" si="5"/>
        <v>0</v>
      </c>
      <c r="M80" s="110"/>
      <c r="N80" s="78" t="str">
        <f t="shared" si="6"/>
        <v/>
      </c>
    </row>
    <row r="81" spans="1:14" s="79" customFormat="1">
      <c r="A81" s="139"/>
      <c r="B81" s="162"/>
      <c r="C81" s="161"/>
      <c r="D81" s="160"/>
      <c r="E81" s="135"/>
      <c r="F81" s="123"/>
      <c r="G81" s="114"/>
      <c r="H81" s="159">
        <f t="shared" si="2"/>
        <v>0</v>
      </c>
      <c r="I81" s="114"/>
      <c r="J81" s="93">
        <f t="shared" si="3"/>
        <v>0</v>
      </c>
      <c r="K81" s="112">
        <f t="shared" si="4"/>
        <v>0</v>
      </c>
      <c r="L81" s="93">
        <f t="shared" si="5"/>
        <v>0</v>
      </c>
      <c r="M81" s="110"/>
      <c r="N81" s="78" t="str">
        <f t="shared" si="6"/>
        <v/>
      </c>
    </row>
    <row r="82" spans="1:14" s="79" customFormat="1">
      <c r="A82" s="139"/>
      <c r="B82" s="162"/>
      <c r="C82" s="161"/>
      <c r="D82" s="160"/>
      <c r="E82" s="135"/>
      <c r="F82" s="123"/>
      <c r="G82" s="114"/>
      <c r="H82" s="159">
        <f t="shared" si="2"/>
        <v>0</v>
      </c>
      <c r="I82" s="114"/>
      <c r="J82" s="93">
        <f t="shared" si="3"/>
        <v>0</v>
      </c>
      <c r="K82" s="112">
        <f t="shared" si="4"/>
        <v>0</v>
      </c>
      <c r="L82" s="93">
        <f t="shared" si="5"/>
        <v>0</v>
      </c>
      <c r="M82" s="110"/>
      <c r="N82" s="78" t="str">
        <f t="shared" si="6"/>
        <v/>
      </c>
    </row>
    <row r="83" spans="1:14" s="79" customFormat="1">
      <c r="A83" s="139"/>
      <c r="B83" s="162"/>
      <c r="C83" s="161"/>
      <c r="D83" s="160"/>
      <c r="E83" s="135"/>
      <c r="F83" s="123"/>
      <c r="G83" s="114"/>
      <c r="H83" s="159">
        <f t="shared" si="2"/>
        <v>0</v>
      </c>
      <c r="I83" s="114"/>
      <c r="J83" s="93">
        <f t="shared" si="3"/>
        <v>0</v>
      </c>
      <c r="K83" s="112">
        <f t="shared" si="4"/>
        <v>0</v>
      </c>
      <c r="L83" s="93">
        <f t="shared" si="5"/>
        <v>0</v>
      </c>
      <c r="M83" s="110"/>
      <c r="N83" s="78" t="str">
        <f t="shared" si="6"/>
        <v/>
      </c>
    </row>
    <row r="84" spans="1:14" s="79" customFormat="1">
      <c r="A84" s="139"/>
      <c r="B84" s="162"/>
      <c r="C84" s="161"/>
      <c r="D84" s="160"/>
      <c r="E84" s="135"/>
      <c r="F84" s="123"/>
      <c r="G84" s="114"/>
      <c r="H84" s="159">
        <f t="shared" si="2"/>
        <v>0</v>
      </c>
      <c r="I84" s="114"/>
      <c r="J84" s="93">
        <f t="shared" si="3"/>
        <v>0</v>
      </c>
      <c r="K84" s="112">
        <f t="shared" si="4"/>
        <v>0</v>
      </c>
      <c r="L84" s="93">
        <f t="shared" si="5"/>
        <v>0</v>
      </c>
      <c r="M84" s="110"/>
      <c r="N84" s="78" t="str">
        <f t="shared" si="6"/>
        <v/>
      </c>
    </row>
    <row r="85" spans="1:14" s="79" customFormat="1">
      <c r="A85" s="139"/>
      <c r="B85" s="162"/>
      <c r="C85" s="161"/>
      <c r="D85" s="160"/>
      <c r="E85" s="135"/>
      <c r="F85" s="123"/>
      <c r="G85" s="114"/>
      <c r="H85" s="159">
        <f t="shared" si="2"/>
        <v>0</v>
      </c>
      <c r="I85" s="114"/>
      <c r="J85" s="93">
        <f t="shared" si="3"/>
        <v>0</v>
      </c>
      <c r="K85" s="112">
        <f t="shared" si="4"/>
        <v>0</v>
      </c>
      <c r="L85" s="93">
        <f t="shared" si="5"/>
        <v>0</v>
      </c>
      <c r="M85" s="110"/>
      <c r="N85" s="78" t="str">
        <f t="shared" si="6"/>
        <v/>
      </c>
    </row>
    <row r="86" spans="1:14" s="79" customFormat="1">
      <c r="A86" s="139"/>
      <c r="B86" s="162"/>
      <c r="C86" s="161"/>
      <c r="D86" s="160"/>
      <c r="E86" s="135"/>
      <c r="F86" s="123"/>
      <c r="G86" s="114"/>
      <c r="H86" s="159">
        <f t="shared" si="2"/>
        <v>0</v>
      </c>
      <c r="I86" s="114"/>
      <c r="J86" s="93">
        <f t="shared" si="3"/>
        <v>0</v>
      </c>
      <c r="K86" s="112">
        <f t="shared" si="4"/>
        <v>0</v>
      </c>
      <c r="L86" s="93">
        <f t="shared" si="5"/>
        <v>0</v>
      </c>
      <c r="M86" s="110"/>
      <c r="N86" s="78" t="str">
        <f t="shared" si="6"/>
        <v/>
      </c>
    </row>
    <row r="87" spans="1:14" s="79" customFormat="1">
      <c r="A87" s="139"/>
      <c r="B87" s="162"/>
      <c r="C87" s="161"/>
      <c r="D87" s="160"/>
      <c r="E87" s="135"/>
      <c r="F87" s="123"/>
      <c r="G87" s="114"/>
      <c r="H87" s="159">
        <f t="shared" si="2"/>
        <v>0</v>
      </c>
      <c r="I87" s="114"/>
      <c r="J87" s="93">
        <f t="shared" si="3"/>
        <v>0</v>
      </c>
      <c r="K87" s="112">
        <f t="shared" si="4"/>
        <v>0</v>
      </c>
      <c r="L87" s="93">
        <f t="shared" si="5"/>
        <v>0</v>
      </c>
      <c r="M87" s="110"/>
      <c r="N87" s="78" t="str">
        <f t="shared" si="6"/>
        <v/>
      </c>
    </row>
    <row r="88" spans="1:14" s="79" customFormat="1">
      <c r="A88" s="139"/>
      <c r="B88" s="162"/>
      <c r="C88" s="161"/>
      <c r="D88" s="160"/>
      <c r="E88" s="135"/>
      <c r="F88" s="123"/>
      <c r="G88" s="114"/>
      <c r="H88" s="159">
        <f t="shared" si="2"/>
        <v>0</v>
      </c>
      <c r="I88" s="114"/>
      <c r="J88" s="93">
        <f t="shared" si="3"/>
        <v>0</v>
      </c>
      <c r="K88" s="112">
        <f t="shared" si="4"/>
        <v>0</v>
      </c>
      <c r="L88" s="93">
        <f t="shared" si="5"/>
        <v>0</v>
      </c>
      <c r="M88" s="110"/>
      <c r="N88" s="78" t="str">
        <f t="shared" si="6"/>
        <v/>
      </c>
    </row>
    <row r="89" spans="1:14" s="79" customFormat="1">
      <c r="A89" s="139"/>
      <c r="B89" s="162"/>
      <c r="C89" s="161"/>
      <c r="D89" s="160"/>
      <c r="E89" s="135"/>
      <c r="F89" s="122"/>
      <c r="G89" s="114"/>
      <c r="H89" s="159">
        <f t="shared" si="2"/>
        <v>0</v>
      </c>
      <c r="I89" s="114"/>
      <c r="J89" s="93">
        <f t="shared" si="3"/>
        <v>0</v>
      </c>
      <c r="K89" s="112">
        <f t="shared" si="4"/>
        <v>0</v>
      </c>
      <c r="L89" s="93">
        <f t="shared" si="5"/>
        <v>0</v>
      </c>
      <c r="M89" s="110"/>
      <c r="N89" s="78" t="str">
        <f t="shared" si="6"/>
        <v/>
      </c>
    </row>
    <row r="90" spans="1:14" s="79" customFormat="1">
      <c r="A90" s="139"/>
      <c r="B90" s="162"/>
      <c r="C90" s="161"/>
      <c r="D90" s="160"/>
      <c r="E90" s="135"/>
      <c r="F90" s="122"/>
      <c r="G90" s="114"/>
      <c r="H90" s="159">
        <f t="shared" si="2"/>
        <v>0</v>
      </c>
      <c r="I90" s="114"/>
      <c r="J90" s="93">
        <f t="shared" si="3"/>
        <v>0</v>
      </c>
      <c r="K90" s="112">
        <f t="shared" si="4"/>
        <v>0</v>
      </c>
      <c r="L90" s="93">
        <f t="shared" si="5"/>
        <v>0</v>
      </c>
      <c r="M90" s="110"/>
      <c r="N90" s="78" t="str">
        <f t="shared" si="6"/>
        <v/>
      </c>
    </row>
    <row r="91" spans="1:14" s="79" customFormat="1" ht="14.25" thickBot="1">
      <c r="A91" s="90" t="s">
        <v>67</v>
      </c>
      <c r="B91" s="89" t="s">
        <v>75</v>
      </c>
      <c r="C91" s="88"/>
      <c r="D91" s="158" t="s">
        <v>74</v>
      </c>
      <c r="E91" s="86" t="s">
        <v>67</v>
      </c>
      <c r="F91" s="85" t="s">
        <v>60</v>
      </c>
      <c r="G91" s="156" t="s">
        <v>60</v>
      </c>
      <c r="H91" s="157">
        <f>SUM(H76:H90)</f>
        <v>0</v>
      </c>
      <c r="I91" s="156" t="s">
        <v>67</v>
      </c>
      <c r="J91" s="84">
        <f>SUM(J76:J90)</f>
        <v>0</v>
      </c>
      <c r="K91" s="156" t="s">
        <v>67</v>
      </c>
      <c r="L91" s="84">
        <f>SUM(L76:L90)</f>
        <v>0</v>
      </c>
      <c r="M91" s="81" t="s">
        <v>67</v>
      </c>
      <c r="N91" s="78" t="str">
        <f t="shared" si="6"/>
        <v/>
      </c>
    </row>
    <row r="92" spans="1:14" s="79" customFormat="1">
      <c r="A92" s="155" t="s">
        <v>67</v>
      </c>
      <c r="B92" s="154" t="s">
        <v>88</v>
      </c>
      <c r="C92" s="153"/>
      <c r="D92" s="152"/>
      <c r="E92" s="151"/>
      <c r="F92" s="149"/>
      <c r="G92" s="150"/>
      <c r="H92" s="149"/>
      <c r="I92" s="148"/>
      <c r="J92" s="149"/>
      <c r="K92" s="148"/>
      <c r="L92" s="147"/>
      <c r="M92" s="146"/>
      <c r="N92" s="78" t="str">
        <f t="shared" si="6"/>
        <v/>
      </c>
    </row>
    <row r="93" spans="1:14" s="79" customFormat="1">
      <c r="A93" s="145"/>
      <c r="B93" s="144"/>
      <c r="C93" s="141"/>
      <c r="D93" s="134" t="s">
        <v>78</v>
      </c>
      <c r="E93" s="143"/>
      <c r="F93" s="93"/>
      <c r="G93" s="142"/>
      <c r="H93" s="93"/>
      <c r="I93" s="142"/>
      <c r="J93" s="93"/>
      <c r="K93" s="142"/>
      <c r="L93" s="93"/>
      <c r="M93" s="121"/>
      <c r="N93" s="78" t="str">
        <f t="shared" si="6"/>
        <v/>
      </c>
    </row>
    <row r="94" spans="1:14" s="79" customFormat="1">
      <c r="A94" s="120"/>
      <c r="B94" s="125"/>
      <c r="C94" s="141"/>
      <c r="D94" s="124"/>
      <c r="E94" s="116"/>
      <c r="F94" s="123"/>
      <c r="G94" s="113"/>
      <c r="H94" s="111">
        <f t="shared" ref="H94:H125" si="7">$F94*G94</f>
        <v>0</v>
      </c>
      <c r="I94" s="113"/>
      <c r="J94" s="111">
        <f t="shared" ref="J94:J125" si="8">$F94*I94</f>
        <v>0</v>
      </c>
      <c r="K94" s="112">
        <f t="shared" ref="K94:K125" si="9">G94-I94</f>
        <v>0</v>
      </c>
      <c r="L94" s="111">
        <f t="shared" ref="L94:L125" si="10">$F94*K94</f>
        <v>0</v>
      </c>
      <c r="M94" s="121"/>
      <c r="N94" s="78" t="str">
        <f t="shared" si="6"/>
        <v/>
      </c>
    </row>
    <row r="95" spans="1:14" s="79" customFormat="1">
      <c r="A95" s="120"/>
      <c r="B95" s="119"/>
      <c r="C95" s="118"/>
      <c r="D95" s="124"/>
      <c r="E95" s="116"/>
      <c r="F95" s="123"/>
      <c r="G95" s="113"/>
      <c r="H95" s="111">
        <f t="shared" si="7"/>
        <v>0</v>
      </c>
      <c r="I95" s="113"/>
      <c r="J95" s="111">
        <f t="shared" si="8"/>
        <v>0</v>
      </c>
      <c r="K95" s="112">
        <f t="shared" si="9"/>
        <v>0</v>
      </c>
      <c r="L95" s="111">
        <f t="shared" si="10"/>
        <v>0</v>
      </c>
      <c r="M95" s="121"/>
      <c r="N95" s="78" t="str">
        <f t="shared" si="6"/>
        <v/>
      </c>
    </row>
    <row r="96" spans="1:14" s="79" customFormat="1">
      <c r="A96" s="120"/>
      <c r="B96" s="119"/>
      <c r="C96" s="118"/>
      <c r="D96" s="124"/>
      <c r="E96" s="116"/>
      <c r="F96" s="123"/>
      <c r="G96" s="113"/>
      <c r="H96" s="111">
        <f t="shared" si="7"/>
        <v>0</v>
      </c>
      <c r="I96" s="113"/>
      <c r="J96" s="111">
        <f t="shared" si="8"/>
        <v>0</v>
      </c>
      <c r="K96" s="112">
        <f t="shared" si="9"/>
        <v>0</v>
      </c>
      <c r="L96" s="111">
        <f t="shared" si="10"/>
        <v>0</v>
      </c>
      <c r="M96" s="121"/>
      <c r="N96" s="78" t="str">
        <f t="shared" si="6"/>
        <v/>
      </c>
    </row>
    <row r="97" spans="1:17" s="79" customFormat="1">
      <c r="A97" s="120"/>
      <c r="B97" s="119"/>
      <c r="C97" s="118"/>
      <c r="D97" s="124"/>
      <c r="E97" s="116"/>
      <c r="F97" s="123"/>
      <c r="G97" s="113"/>
      <c r="H97" s="111">
        <f t="shared" si="7"/>
        <v>0</v>
      </c>
      <c r="I97" s="113"/>
      <c r="J97" s="111">
        <f t="shared" si="8"/>
        <v>0</v>
      </c>
      <c r="K97" s="112">
        <f t="shared" si="9"/>
        <v>0</v>
      </c>
      <c r="L97" s="111">
        <f t="shared" si="10"/>
        <v>0</v>
      </c>
      <c r="M97" s="121"/>
      <c r="N97" s="78" t="str">
        <f t="shared" si="6"/>
        <v/>
      </c>
      <c r="P97" s="140" t="s">
        <v>87</v>
      </c>
    </row>
    <row r="98" spans="1:17" s="79" customFormat="1">
      <c r="A98" s="120"/>
      <c r="B98" s="119"/>
      <c r="C98" s="118"/>
      <c r="D98" s="124"/>
      <c r="E98" s="116"/>
      <c r="F98" s="123"/>
      <c r="G98" s="113"/>
      <c r="H98" s="111">
        <f t="shared" si="7"/>
        <v>0</v>
      </c>
      <c r="I98" s="113"/>
      <c r="J98" s="111">
        <f t="shared" si="8"/>
        <v>0</v>
      </c>
      <c r="K98" s="112">
        <f t="shared" si="9"/>
        <v>0</v>
      </c>
      <c r="L98" s="111">
        <f t="shared" si="10"/>
        <v>0</v>
      </c>
      <c r="M98" s="121"/>
      <c r="N98" s="78" t="str">
        <f t="shared" si="6"/>
        <v/>
      </c>
      <c r="P98" s="140" t="s">
        <v>86</v>
      </c>
    </row>
    <row r="99" spans="1:17" s="79" customFormat="1">
      <c r="A99" s="120"/>
      <c r="B99" s="119"/>
      <c r="C99" s="118"/>
      <c r="D99" s="124"/>
      <c r="E99" s="116"/>
      <c r="F99" s="123"/>
      <c r="G99" s="113"/>
      <c r="H99" s="111">
        <f t="shared" si="7"/>
        <v>0</v>
      </c>
      <c r="I99" s="113"/>
      <c r="J99" s="111">
        <f t="shared" si="8"/>
        <v>0</v>
      </c>
      <c r="K99" s="112">
        <f t="shared" si="9"/>
        <v>0</v>
      </c>
      <c r="L99" s="111">
        <f t="shared" si="10"/>
        <v>0</v>
      </c>
      <c r="M99" s="121"/>
      <c r="N99" s="78" t="str">
        <f t="shared" si="6"/>
        <v/>
      </c>
      <c r="P99" s="140" t="s">
        <v>85</v>
      </c>
    </row>
    <row r="100" spans="1:17" s="79" customFormat="1">
      <c r="A100" s="120"/>
      <c r="B100" s="119"/>
      <c r="C100" s="118"/>
      <c r="D100" s="117"/>
      <c r="E100" s="116"/>
      <c r="F100" s="123"/>
      <c r="G100" s="113"/>
      <c r="H100" s="111">
        <f t="shared" si="7"/>
        <v>0</v>
      </c>
      <c r="I100" s="113"/>
      <c r="J100" s="111">
        <f t="shared" si="8"/>
        <v>0</v>
      </c>
      <c r="K100" s="112">
        <f t="shared" si="9"/>
        <v>0</v>
      </c>
      <c r="L100" s="111">
        <f t="shared" si="10"/>
        <v>0</v>
      </c>
      <c r="M100" s="121"/>
      <c r="N100" s="78" t="str">
        <f t="shared" si="6"/>
        <v/>
      </c>
    </row>
    <row r="101" spans="1:17" s="79" customFormat="1">
      <c r="A101" s="120"/>
      <c r="B101" s="119"/>
      <c r="C101" s="118"/>
      <c r="D101" s="117"/>
      <c r="E101" s="116"/>
      <c r="F101" s="123"/>
      <c r="G101" s="113"/>
      <c r="H101" s="111">
        <f t="shared" si="7"/>
        <v>0</v>
      </c>
      <c r="I101" s="113"/>
      <c r="J101" s="111">
        <f t="shared" si="8"/>
        <v>0</v>
      </c>
      <c r="K101" s="112">
        <f t="shared" si="9"/>
        <v>0</v>
      </c>
      <c r="L101" s="111">
        <f t="shared" si="10"/>
        <v>0</v>
      </c>
      <c r="M101" s="121"/>
      <c r="N101" s="78" t="str">
        <f t="shared" si="6"/>
        <v/>
      </c>
    </row>
    <row r="102" spans="1:17" s="79" customFormat="1">
      <c r="A102" s="120"/>
      <c r="B102" s="119"/>
      <c r="C102" s="118"/>
      <c r="D102" s="117"/>
      <c r="E102" s="116"/>
      <c r="F102" s="123"/>
      <c r="G102" s="113"/>
      <c r="H102" s="111">
        <f t="shared" si="7"/>
        <v>0</v>
      </c>
      <c r="I102" s="113"/>
      <c r="J102" s="111">
        <f t="shared" si="8"/>
        <v>0</v>
      </c>
      <c r="K102" s="112">
        <f t="shared" si="9"/>
        <v>0</v>
      </c>
      <c r="L102" s="111">
        <f t="shared" si="10"/>
        <v>0</v>
      </c>
      <c r="M102" s="121"/>
      <c r="N102" s="78" t="str">
        <f t="shared" si="6"/>
        <v/>
      </c>
    </row>
    <row r="103" spans="1:17" s="79" customFormat="1">
      <c r="A103" s="120"/>
      <c r="B103" s="119"/>
      <c r="C103" s="118"/>
      <c r="D103" s="117"/>
      <c r="E103" s="116"/>
      <c r="F103" s="123"/>
      <c r="G103" s="113"/>
      <c r="H103" s="111">
        <f t="shared" si="7"/>
        <v>0</v>
      </c>
      <c r="I103" s="113"/>
      <c r="J103" s="111">
        <f t="shared" si="8"/>
        <v>0</v>
      </c>
      <c r="K103" s="112">
        <f t="shared" si="9"/>
        <v>0</v>
      </c>
      <c r="L103" s="111">
        <f t="shared" si="10"/>
        <v>0</v>
      </c>
      <c r="M103" s="121"/>
      <c r="N103" s="78" t="str">
        <f t="shared" si="6"/>
        <v/>
      </c>
      <c r="Q103" s="79" t="s">
        <v>84</v>
      </c>
    </row>
    <row r="104" spans="1:17" s="79" customFormat="1">
      <c r="A104" s="120"/>
      <c r="B104" s="119"/>
      <c r="C104" s="118"/>
      <c r="D104" s="117"/>
      <c r="E104" s="116"/>
      <c r="F104" s="123"/>
      <c r="G104" s="113"/>
      <c r="H104" s="111">
        <f t="shared" si="7"/>
        <v>0</v>
      </c>
      <c r="I104" s="113"/>
      <c r="J104" s="111">
        <f t="shared" si="8"/>
        <v>0</v>
      </c>
      <c r="K104" s="112">
        <f t="shared" si="9"/>
        <v>0</v>
      </c>
      <c r="L104" s="111">
        <f t="shared" si="10"/>
        <v>0</v>
      </c>
      <c r="M104" s="121"/>
      <c r="N104" s="78" t="str">
        <f t="shared" si="6"/>
        <v/>
      </c>
    </row>
    <row r="105" spans="1:17" s="79" customFormat="1">
      <c r="A105" s="120"/>
      <c r="B105" s="119"/>
      <c r="C105" s="118"/>
      <c r="D105" s="117"/>
      <c r="E105" s="116"/>
      <c r="F105" s="123"/>
      <c r="G105" s="113"/>
      <c r="H105" s="111">
        <f t="shared" si="7"/>
        <v>0</v>
      </c>
      <c r="I105" s="113"/>
      <c r="J105" s="111">
        <f t="shared" si="8"/>
        <v>0</v>
      </c>
      <c r="K105" s="112">
        <f t="shared" si="9"/>
        <v>0</v>
      </c>
      <c r="L105" s="111">
        <f t="shared" si="10"/>
        <v>0</v>
      </c>
      <c r="M105" s="121"/>
      <c r="N105" s="78" t="str">
        <f t="shared" si="6"/>
        <v/>
      </c>
    </row>
    <row r="106" spans="1:17" s="79" customFormat="1">
      <c r="A106" s="120"/>
      <c r="B106" s="119"/>
      <c r="C106" s="118"/>
      <c r="D106" s="117"/>
      <c r="E106" s="116"/>
      <c r="F106" s="123"/>
      <c r="G106" s="113"/>
      <c r="H106" s="111">
        <f t="shared" si="7"/>
        <v>0</v>
      </c>
      <c r="I106" s="113"/>
      <c r="J106" s="111">
        <f t="shared" si="8"/>
        <v>0</v>
      </c>
      <c r="K106" s="112">
        <f t="shared" si="9"/>
        <v>0</v>
      </c>
      <c r="L106" s="111">
        <f t="shared" si="10"/>
        <v>0</v>
      </c>
      <c r="M106" s="121"/>
      <c r="N106" s="78" t="str">
        <f t="shared" si="6"/>
        <v/>
      </c>
    </row>
    <row r="107" spans="1:17" s="79" customFormat="1">
      <c r="A107" s="120"/>
      <c r="B107" s="119"/>
      <c r="C107" s="118"/>
      <c r="D107" s="117"/>
      <c r="E107" s="116"/>
      <c r="F107" s="123"/>
      <c r="G107" s="113"/>
      <c r="H107" s="111">
        <f t="shared" si="7"/>
        <v>0</v>
      </c>
      <c r="I107" s="113"/>
      <c r="J107" s="111">
        <f t="shared" si="8"/>
        <v>0</v>
      </c>
      <c r="K107" s="112">
        <f t="shared" si="9"/>
        <v>0</v>
      </c>
      <c r="L107" s="111">
        <f t="shared" si="10"/>
        <v>0</v>
      </c>
      <c r="M107" s="121"/>
      <c r="N107" s="78" t="str">
        <f t="shared" si="6"/>
        <v/>
      </c>
    </row>
    <row r="108" spans="1:17" s="79" customFormat="1">
      <c r="A108" s="120"/>
      <c r="B108" s="119"/>
      <c r="C108" s="118"/>
      <c r="D108" s="117"/>
      <c r="E108" s="116"/>
      <c r="F108" s="123"/>
      <c r="G108" s="113"/>
      <c r="H108" s="111">
        <f t="shared" si="7"/>
        <v>0</v>
      </c>
      <c r="I108" s="113"/>
      <c r="J108" s="111">
        <f t="shared" si="8"/>
        <v>0</v>
      </c>
      <c r="K108" s="112">
        <f t="shared" si="9"/>
        <v>0</v>
      </c>
      <c r="L108" s="111">
        <f t="shared" si="10"/>
        <v>0</v>
      </c>
      <c r="M108" s="121"/>
      <c r="N108" s="78" t="str">
        <f t="shared" si="6"/>
        <v/>
      </c>
    </row>
    <row r="109" spans="1:17" s="79" customFormat="1">
      <c r="A109" s="120"/>
      <c r="B109" s="119"/>
      <c r="C109" s="118"/>
      <c r="D109" s="117"/>
      <c r="E109" s="116"/>
      <c r="F109" s="123"/>
      <c r="G109" s="113"/>
      <c r="H109" s="111">
        <f t="shared" si="7"/>
        <v>0</v>
      </c>
      <c r="I109" s="113"/>
      <c r="J109" s="111">
        <f t="shared" si="8"/>
        <v>0</v>
      </c>
      <c r="K109" s="112">
        <f t="shared" si="9"/>
        <v>0</v>
      </c>
      <c r="L109" s="111">
        <f t="shared" si="10"/>
        <v>0</v>
      </c>
      <c r="M109" s="121"/>
      <c r="N109" s="78" t="str">
        <f t="shared" si="6"/>
        <v/>
      </c>
    </row>
    <row r="110" spans="1:17" s="79" customFormat="1">
      <c r="A110" s="120"/>
      <c r="B110" s="119"/>
      <c r="C110" s="118"/>
      <c r="D110" s="117"/>
      <c r="E110" s="116"/>
      <c r="F110" s="123"/>
      <c r="G110" s="113"/>
      <c r="H110" s="111">
        <f t="shared" si="7"/>
        <v>0</v>
      </c>
      <c r="I110" s="113"/>
      <c r="J110" s="111">
        <f t="shared" si="8"/>
        <v>0</v>
      </c>
      <c r="K110" s="112">
        <f t="shared" si="9"/>
        <v>0</v>
      </c>
      <c r="L110" s="111">
        <f t="shared" si="10"/>
        <v>0</v>
      </c>
      <c r="M110" s="121"/>
      <c r="N110" s="78" t="str">
        <f t="shared" si="6"/>
        <v/>
      </c>
    </row>
    <row r="111" spans="1:17" s="79" customFormat="1">
      <c r="A111" s="120"/>
      <c r="B111" s="119"/>
      <c r="C111" s="118"/>
      <c r="D111" s="117"/>
      <c r="E111" s="116"/>
      <c r="F111" s="123"/>
      <c r="G111" s="113"/>
      <c r="H111" s="111">
        <f t="shared" si="7"/>
        <v>0</v>
      </c>
      <c r="I111" s="113"/>
      <c r="J111" s="111">
        <f t="shared" si="8"/>
        <v>0</v>
      </c>
      <c r="K111" s="112">
        <f t="shared" si="9"/>
        <v>0</v>
      </c>
      <c r="L111" s="111">
        <f t="shared" si="10"/>
        <v>0</v>
      </c>
      <c r="M111" s="121"/>
      <c r="N111" s="78" t="str">
        <f t="shared" si="6"/>
        <v/>
      </c>
    </row>
    <row r="112" spans="1:17" s="79" customFormat="1">
      <c r="A112" s="120"/>
      <c r="B112" s="119"/>
      <c r="C112" s="118"/>
      <c r="D112" s="117"/>
      <c r="E112" s="116"/>
      <c r="F112" s="123"/>
      <c r="G112" s="113"/>
      <c r="H112" s="111">
        <f t="shared" si="7"/>
        <v>0</v>
      </c>
      <c r="I112" s="113"/>
      <c r="J112" s="111">
        <f t="shared" si="8"/>
        <v>0</v>
      </c>
      <c r="K112" s="112">
        <f t="shared" si="9"/>
        <v>0</v>
      </c>
      <c r="L112" s="111">
        <f t="shared" si="10"/>
        <v>0</v>
      </c>
      <c r="M112" s="121"/>
      <c r="N112" s="78" t="str">
        <f t="shared" si="6"/>
        <v/>
      </c>
    </row>
    <row r="113" spans="1:14" s="79" customFormat="1">
      <c r="A113" s="120"/>
      <c r="B113" s="119"/>
      <c r="C113" s="118"/>
      <c r="D113" s="117"/>
      <c r="E113" s="116"/>
      <c r="F113" s="123"/>
      <c r="G113" s="113"/>
      <c r="H113" s="111">
        <f t="shared" si="7"/>
        <v>0</v>
      </c>
      <c r="I113" s="113"/>
      <c r="J113" s="111">
        <f t="shared" si="8"/>
        <v>0</v>
      </c>
      <c r="K113" s="112">
        <f t="shared" si="9"/>
        <v>0</v>
      </c>
      <c r="L113" s="111">
        <f t="shared" si="10"/>
        <v>0</v>
      </c>
      <c r="M113" s="121"/>
      <c r="N113" s="78" t="str">
        <f t="shared" si="6"/>
        <v/>
      </c>
    </row>
    <row r="114" spans="1:14" s="79" customFormat="1">
      <c r="A114" s="120"/>
      <c r="B114" s="119"/>
      <c r="C114" s="118"/>
      <c r="D114" s="117"/>
      <c r="E114" s="116"/>
      <c r="F114" s="123"/>
      <c r="G114" s="113"/>
      <c r="H114" s="111">
        <f t="shared" si="7"/>
        <v>0</v>
      </c>
      <c r="I114" s="113"/>
      <c r="J114" s="111">
        <f t="shared" si="8"/>
        <v>0</v>
      </c>
      <c r="K114" s="112">
        <f t="shared" si="9"/>
        <v>0</v>
      </c>
      <c r="L114" s="111">
        <f t="shared" si="10"/>
        <v>0</v>
      </c>
      <c r="M114" s="121"/>
      <c r="N114" s="78" t="str">
        <f t="shared" si="6"/>
        <v/>
      </c>
    </row>
    <row r="115" spans="1:14" s="79" customFormat="1">
      <c r="A115" s="120"/>
      <c r="B115" s="119"/>
      <c r="C115" s="118"/>
      <c r="D115" s="117"/>
      <c r="E115" s="116"/>
      <c r="F115" s="123"/>
      <c r="G115" s="113"/>
      <c r="H115" s="111">
        <f t="shared" si="7"/>
        <v>0</v>
      </c>
      <c r="I115" s="113"/>
      <c r="J115" s="111">
        <f t="shared" si="8"/>
        <v>0</v>
      </c>
      <c r="K115" s="112">
        <f t="shared" si="9"/>
        <v>0</v>
      </c>
      <c r="L115" s="111">
        <f t="shared" si="10"/>
        <v>0</v>
      </c>
      <c r="M115" s="121"/>
      <c r="N115" s="78" t="str">
        <f t="shared" si="6"/>
        <v/>
      </c>
    </row>
    <row r="116" spans="1:14" s="79" customFormat="1">
      <c r="A116" s="120"/>
      <c r="B116" s="119"/>
      <c r="C116" s="118"/>
      <c r="D116" s="117"/>
      <c r="E116" s="116"/>
      <c r="F116" s="123"/>
      <c r="G116" s="113"/>
      <c r="H116" s="111">
        <f t="shared" si="7"/>
        <v>0</v>
      </c>
      <c r="I116" s="113"/>
      <c r="J116" s="111">
        <f t="shared" si="8"/>
        <v>0</v>
      </c>
      <c r="K116" s="112">
        <f t="shared" si="9"/>
        <v>0</v>
      </c>
      <c r="L116" s="111">
        <f t="shared" si="10"/>
        <v>0</v>
      </c>
      <c r="M116" s="121"/>
      <c r="N116" s="78" t="str">
        <f t="shared" si="6"/>
        <v/>
      </c>
    </row>
    <row r="117" spans="1:14" s="79" customFormat="1">
      <c r="A117" s="120"/>
      <c r="B117" s="119"/>
      <c r="C117" s="118"/>
      <c r="D117" s="117"/>
      <c r="E117" s="116"/>
      <c r="F117" s="123"/>
      <c r="G117" s="113"/>
      <c r="H117" s="111">
        <f t="shared" si="7"/>
        <v>0</v>
      </c>
      <c r="I117" s="113"/>
      <c r="J117" s="111">
        <f t="shared" si="8"/>
        <v>0</v>
      </c>
      <c r="K117" s="112">
        <f t="shared" si="9"/>
        <v>0</v>
      </c>
      <c r="L117" s="111">
        <f t="shared" si="10"/>
        <v>0</v>
      </c>
      <c r="M117" s="121"/>
      <c r="N117" s="78" t="str">
        <f t="shared" si="6"/>
        <v/>
      </c>
    </row>
    <row r="118" spans="1:14" s="79" customFormat="1">
      <c r="A118" s="120"/>
      <c r="B118" s="119"/>
      <c r="C118" s="118"/>
      <c r="D118" s="117"/>
      <c r="E118" s="116"/>
      <c r="F118" s="123"/>
      <c r="G118" s="113"/>
      <c r="H118" s="111">
        <f t="shared" si="7"/>
        <v>0</v>
      </c>
      <c r="I118" s="113"/>
      <c r="J118" s="111">
        <f t="shared" si="8"/>
        <v>0</v>
      </c>
      <c r="K118" s="112">
        <f t="shared" si="9"/>
        <v>0</v>
      </c>
      <c r="L118" s="111">
        <f t="shared" si="10"/>
        <v>0</v>
      </c>
      <c r="M118" s="121"/>
      <c r="N118" s="78" t="str">
        <f t="shared" si="6"/>
        <v/>
      </c>
    </row>
    <row r="119" spans="1:14" s="79" customFormat="1">
      <c r="A119" s="120"/>
      <c r="B119" s="119"/>
      <c r="C119" s="118"/>
      <c r="D119" s="117"/>
      <c r="E119" s="116"/>
      <c r="F119" s="123"/>
      <c r="G119" s="113"/>
      <c r="H119" s="111">
        <f t="shared" si="7"/>
        <v>0</v>
      </c>
      <c r="I119" s="113"/>
      <c r="J119" s="111">
        <f t="shared" si="8"/>
        <v>0</v>
      </c>
      <c r="K119" s="112">
        <f t="shared" si="9"/>
        <v>0</v>
      </c>
      <c r="L119" s="111">
        <f t="shared" si="10"/>
        <v>0</v>
      </c>
      <c r="M119" s="121"/>
      <c r="N119" s="78" t="str">
        <f t="shared" si="6"/>
        <v/>
      </c>
    </row>
    <row r="120" spans="1:14" s="79" customFormat="1">
      <c r="A120" s="120"/>
      <c r="B120" s="119"/>
      <c r="C120" s="118"/>
      <c r="D120" s="117"/>
      <c r="E120" s="116"/>
      <c r="F120" s="123"/>
      <c r="G120" s="113"/>
      <c r="H120" s="111">
        <f t="shared" si="7"/>
        <v>0</v>
      </c>
      <c r="I120" s="113"/>
      <c r="J120" s="111">
        <f t="shared" si="8"/>
        <v>0</v>
      </c>
      <c r="K120" s="112">
        <f t="shared" si="9"/>
        <v>0</v>
      </c>
      <c r="L120" s="111">
        <f t="shared" si="10"/>
        <v>0</v>
      </c>
      <c r="M120" s="121"/>
      <c r="N120" s="78" t="str">
        <f t="shared" si="6"/>
        <v/>
      </c>
    </row>
    <row r="121" spans="1:14" s="79" customFormat="1">
      <c r="A121" s="120"/>
      <c r="B121" s="119"/>
      <c r="C121" s="118"/>
      <c r="D121" s="117"/>
      <c r="E121" s="116"/>
      <c r="F121" s="123"/>
      <c r="G121" s="113"/>
      <c r="H121" s="111">
        <f t="shared" si="7"/>
        <v>0</v>
      </c>
      <c r="I121" s="113"/>
      <c r="J121" s="111">
        <f t="shared" si="8"/>
        <v>0</v>
      </c>
      <c r="K121" s="112">
        <f t="shared" si="9"/>
        <v>0</v>
      </c>
      <c r="L121" s="111">
        <f t="shared" si="10"/>
        <v>0</v>
      </c>
      <c r="M121" s="121"/>
      <c r="N121" s="78" t="str">
        <f t="shared" si="6"/>
        <v/>
      </c>
    </row>
    <row r="122" spans="1:14" s="79" customFormat="1">
      <c r="A122" s="120"/>
      <c r="B122" s="119"/>
      <c r="C122" s="118"/>
      <c r="D122" s="117"/>
      <c r="E122" s="116"/>
      <c r="F122" s="123"/>
      <c r="G122" s="113"/>
      <c r="H122" s="111">
        <f t="shared" si="7"/>
        <v>0</v>
      </c>
      <c r="I122" s="113"/>
      <c r="J122" s="111">
        <f t="shared" si="8"/>
        <v>0</v>
      </c>
      <c r="K122" s="112">
        <f t="shared" si="9"/>
        <v>0</v>
      </c>
      <c r="L122" s="111">
        <f t="shared" si="10"/>
        <v>0</v>
      </c>
      <c r="M122" s="121"/>
      <c r="N122" s="78" t="str">
        <f t="shared" si="6"/>
        <v/>
      </c>
    </row>
    <row r="123" spans="1:14" s="79" customFormat="1">
      <c r="A123" s="120"/>
      <c r="B123" s="119"/>
      <c r="C123" s="118"/>
      <c r="D123" s="117"/>
      <c r="E123" s="116"/>
      <c r="F123" s="123"/>
      <c r="G123" s="113"/>
      <c r="H123" s="111">
        <f t="shared" si="7"/>
        <v>0</v>
      </c>
      <c r="I123" s="113"/>
      <c r="J123" s="111">
        <f t="shared" si="8"/>
        <v>0</v>
      </c>
      <c r="K123" s="112">
        <f t="shared" si="9"/>
        <v>0</v>
      </c>
      <c r="L123" s="111">
        <f t="shared" si="10"/>
        <v>0</v>
      </c>
      <c r="M123" s="121"/>
      <c r="N123" s="78" t="str">
        <f t="shared" si="6"/>
        <v/>
      </c>
    </row>
    <row r="124" spans="1:14" s="79" customFormat="1">
      <c r="A124" s="120"/>
      <c r="B124" s="119"/>
      <c r="C124" s="118"/>
      <c r="D124" s="117"/>
      <c r="E124" s="116"/>
      <c r="F124" s="123"/>
      <c r="G124" s="113"/>
      <c r="H124" s="111">
        <f t="shared" si="7"/>
        <v>0</v>
      </c>
      <c r="I124" s="113"/>
      <c r="J124" s="111">
        <f t="shared" si="8"/>
        <v>0</v>
      </c>
      <c r="K124" s="112">
        <f t="shared" si="9"/>
        <v>0</v>
      </c>
      <c r="L124" s="111">
        <f t="shared" si="10"/>
        <v>0</v>
      </c>
      <c r="M124" s="121"/>
      <c r="N124" s="78" t="str">
        <f t="shared" si="6"/>
        <v/>
      </c>
    </row>
    <row r="125" spans="1:14" s="79" customFormat="1">
      <c r="A125" s="120"/>
      <c r="B125" s="119"/>
      <c r="C125" s="118"/>
      <c r="D125" s="117"/>
      <c r="E125" s="116"/>
      <c r="F125" s="123"/>
      <c r="G125" s="113"/>
      <c r="H125" s="111">
        <f t="shared" si="7"/>
        <v>0</v>
      </c>
      <c r="I125" s="113"/>
      <c r="J125" s="111">
        <f t="shared" si="8"/>
        <v>0</v>
      </c>
      <c r="K125" s="112">
        <f t="shared" si="9"/>
        <v>0</v>
      </c>
      <c r="L125" s="111">
        <f t="shared" si="10"/>
        <v>0</v>
      </c>
      <c r="M125" s="121"/>
      <c r="N125" s="78" t="str">
        <f t="shared" si="6"/>
        <v/>
      </c>
    </row>
    <row r="126" spans="1:14" s="79" customFormat="1">
      <c r="A126" s="120"/>
      <c r="B126" s="119"/>
      <c r="C126" s="118"/>
      <c r="D126" s="117"/>
      <c r="E126" s="116"/>
      <c r="F126" s="123"/>
      <c r="G126" s="113"/>
      <c r="H126" s="111">
        <f t="shared" ref="H126:H143" si="11">$F126*G126</f>
        <v>0</v>
      </c>
      <c r="I126" s="113"/>
      <c r="J126" s="111">
        <f t="shared" ref="J126:J143" si="12">$F126*I126</f>
        <v>0</v>
      </c>
      <c r="K126" s="112">
        <f t="shared" ref="K126:K143" si="13">G126-I126</f>
        <v>0</v>
      </c>
      <c r="L126" s="111">
        <f t="shared" ref="L126:L143" si="14">$F126*K126</f>
        <v>0</v>
      </c>
      <c r="M126" s="121"/>
      <c r="N126" s="78" t="str">
        <f t="shared" si="6"/>
        <v/>
      </c>
    </row>
    <row r="127" spans="1:14" s="79" customFormat="1">
      <c r="A127" s="120"/>
      <c r="B127" s="119"/>
      <c r="C127" s="118"/>
      <c r="D127" s="117"/>
      <c r="E127" s="116"/>
      <c r="F127" s="123"/>
      <c r="G127" s="113"/>
      <c r="H127" s="111">
        <f t="shared" si="11"/>
        <v>0</v>
      </c>
      <c r="I127" s="113"/>
      <c r="J127" s="111">
        <f t="shared" si="12"/>
        <v>0</v>
      </c>
      <c r="K127" s="112">
        <f t="shared" si="13"/>
        <v>0</v>
      </c>
      <c r="L127" s="111">
        <f t="shared" si="14"/>
        <v>0</v>
      </c>
      <c r="M127" s="121"/>
      <c r="N127" s="78" t="str">
        <f t="shared" si="6"/>
        <v/>
      </c>
    </row>
    <row r="128" spans="1:14" s="79" customFormat="1">
      <c r="A128" s="120"/>
      <c r="B128" s="119"/>
      <c r="C128" s="118"/>
      <c r="D128" s="117"/>
      <c r="E128" s="116"/>
      <c r="F128" s="123"/>
      <c r="G128" s="113"/>
      <c r="H128" s="111">
        <f t="shared" si="11"/>
        <v>0</v>
      </c>
      <c r="I128" s="113"/>
      <c r="J128" s="111">
        <f t="shared" si="12"/>
        <v>0</v>
      </c>
      <c r="K128" s="112">
        <f t="shared" si="13"/>
        <v>0</v>
      </c>
      <c r="L128" s="111">
        <f t="shared" si="14"/>
        <v>0</v>
      </c>
      <c r="M128" s="121"/>
      <c r="N128" s="78" t="str">
        <f t="shared" si="6"/>
        <v/>
      </c>
    </row>
    <row r="129" spans="1:15" s="79" customFormat="1">
      <c r="A129" s="120"/>
      <c r="B129" s="119"/>
      <c r="C129" s="118"/>
      <c r="D129" s="117"/>
      <c r="E129" s="116"/>
      <c r="F129" s="123"/>
      <c r="G129" s="113"/>
      <c r="H129" s="111">
        <f t="shared" si="11"/>
        <v>0</v>
      </c>
      <c r="I129" s="113"/>
      <c r="J129" s="111">
        <f t="shared" si="12"/>
        <v>0</v>
      </c>
      <c r="K129" s="112">
        <f t="shared" si="13"/>
        <v>0</v>
      </c>
      <c r="L129" s="111">
        <f t="shared" si="14"/>
        <v>0</v>
      </c>
      <c r="M129" s="121"/>
      <c r="N129" s="78" t="str">
        <f t="shared" si="6"/>
        <v/>
      </c>
    </row>
    <row r="130" spans="1:15" s="79" customFormat="1">
      <c r="A130" s="120"/>
      <c r="B130" s="119"/>
      <c r="C130" s="118"/>
      <c r="D130" s="117"/>
      <c r="E130" s="116"/>
      <c r="F130" s="123"/>
      <c r="G130" s="113"/>
      <c r="H130" s="111">
        <f t="shared" si="11"/>
        <v>0</v>
      </c>
      <c r="I130" s="113"/>
      <c r="J130" s="111">
        <f t="shared" si="12"/>
        <v>0</v>
      </c>
      <c r="K130" s="112">
        <f t="shared" si="13"/>
        <v>0</v>
      </c>
      <c r="L130" s="111">
        <f t="shared" si="14"/>
        <v>0</v>
      </c>
      <c r="M130" s="121"/>
      <c r="N130" s="78" t="str">
        <f t="shared" si="6"/>
        <v/>
      </c>
    </row>
    <row r="131" spans="1:15" s="79" customFormat="1">
      <c r="A131" s="120"/>
      <c r="B131" s="119"/>
      <c r="C131" s="118"/>
      <c r="D131" s="117"/>
      <c r="E131" s="116"/>
      <c r="F131" s="123"/>
      <c r="G131" s="113"/>
      <c r="H131" s="111">
        <f t="shared" si="11"/>
        <v>0</v>
      </c>
      <c r="I131" s="113"/>
      <c r="J131" s="111">
        <f t="shared" si="12"/>
        <v>0</v>
      </c>
      <c r="K131" s="112">
        <f t="shared" si="13"/>
        <v>0</v>
      </c>
      <c r="L131" s="111">
        <f t="shared" si="14"/>
        <v>0</v>
      </c>
      <c r="M131" s="121"/>
      <c r="N131" s="78" t="str">
        <f t="shared" si="6"/>
        <v/>
      </c>
    </row>
    <row r="132" spans="1:15" s="79" customFormat="1">
      <c r="A132" s="120"/>
      <c r="B132" s="119"/>
      <c r="C132" s="118"/>
      <c r="D132" s="117"/>
      <c r="E132" s="116"/>
      <c r="F132" s="123"/>
      <c r="G132" s="113"/>
      <c r="H132" s="111">
        <f t="shared" si="11"/>
        <v>0</v>
      </c>
      <c r="I132" s="113"/>
      <c r="J132" s="111">
        <f t="shared" si="12"/>
        <v>0</v>
      </c>
      <c r="K132" s="112">
        <f t="shared" si="13"/>
        <v>0</v>
      </c>
      <c r="L132" s="111">
        <f t="shared" si="14"/>
        <v>0</v>
      </c>
      <c r="M132" s="121"/>
      <c r="N132" s="78" t="str">
        <f t="shared" si="6"/>
        <v/>
      </c>
    </row>
    <row r="133" spans="1:15" s="79" customFormat="1">
      <c r="A133" s="120"/>
      <c r="B133" s="119"/>
      <c r="C133" s="118"/>
      <c r="D133" s="117"/>
      <c r="E133" s="116"/>
      <c r="F133" s="123"/>
      <c r="G133" s="113"/>
      <c r="H133" s="111">
        <f t="shared" si="11"/>
        <v>0</v>
      </c>
      <c r="I133" s="113"/>
      <c r="J133" s="111">
        <f t="shared" si="12"/>
        <v>0</v>
      </c>
      <c r="K133" s="112">
        <f t="shared" si="13"/>
        <v>0</v>
      </c>
      <c r="L133" s="111">
        <f t="shared" si="14"/>
        <v>0</v>
      </c>
      <c r="M133" s="121"/>
      <c r="N133" s="78" t="str">
        <f t="shared" si="6"/>
        <v/>
      </c>
    </row>
    <row r="134" spans="1:15" s="79" customFormat="1">
      <c r="A134" s="120"/>
      <c r="B134" s="119"/>
      <c r="C134" s="118"/>
      <c r="D134" s="117"/>
      <c r="E134" s="116"/>
      <c r="F134" s="123"/>
      <c r="G134" s="113"/>
      <c r="H134" s="111">
        <f t="shared" si="11"/>
        <v>0</v>
      </c>
      <c r="I134" s="113"/>
      <c r="J134" s="111">
        <f t="shared" si="12"/>
        <v>0</v>
      </c>
      <c r="K134" s="112">
        <f t="shared" si="13"/>
        <v>0</v>
      </c>
      <c r="L134" s="111">
        <f t="shared" si="14"/>
        <v>0</v>
      </c>
      <c r="M134" s="121"/>
      <c r="N134" s="78" t="str">
        <f t="shared" si="6"/>
        <v/>
      </c>
    </row>
    <row r="135" spans="1:15" s="79" customFormat="1">
      <c r="A135" s="120"/>
      <c r="B135" s="119"/>
      <c r="C135" s="118"/>
      <c r="D135" s="117"/>
      <c r="E135" s="116"/>
      <c r="F135" s="123"/>
      <c r="G135" s="113"/>
      <c r="H135" s="111">
        <f t="shared" si="11"/>
        <v>0</v>
      </c>
      <c r="I135" s="113"/>
      <c r="J135" s="111">
        <f t="shared" si="12"/>
        <v>0</v>
      </c>
      <c r="K135" s="112">
        <f t="shared" si="13"/>
        <v>0</v>
      </c>
      <c r="L135" s="111">
        <f t="shared" si="14"/>
        <v>0</v>
      </c>
      <c r="M135" s="121"/>
      <c r="N135" s="78" t="str">
        <f t="shared" si="6"/>
        <v/>
      </c>
    </row>
    <row r="136" spans="1:15" s="79" customFormat="1">
      <c r="A136" s="120"/>
      <c r="B136" s="119"/>
      <c r="C136" s="118"/>
      <c r="D136" s="117"/>
      <c r="E136" s="116"/>
      <c r="F136" s="123"/>
      <c r="G136" s="113"/>
      <c r="H136" s="111">
        <f t="shared" si="11"/>
        <v>0</v>
      </c>
      <c r="I136" s="113"/>
      <c r="J136" s="111">
        <f t="shared" si="12"/>
        <v>0</v>
      </c>
      <c r="K136" s="112">
        <f t="shared" si="13"/>
        <v>0</v>
      </c>
      <c r="L136" s="111">
        <f t="shared" si="14"/>
        <v>0</v>
      </c>
      <c r="M136" s="121"/>
      <c r="N136" s="78" t="str">
        <f t="shared" si="6"/>
        <v/>
      </c>
    </row>
    <row r="137" spans="1:15" s="79" customFormat="1">
      <c r="A137" s="120"/>
      <c r="B137" s="119"/>
      <c r="C137" s="118"/>
      <c r="D137" s="117"/>
      <c r="E137" s="116"/>
      <c r="F137" s="123"/>
      <c r="G137" s="113"/>
      <c r="H137" s="111">
        <f t="shared" si="11"/>
        <v>0</v>
      </c>
      <c r="I137" s="113"/>
      <c r="J137" s="111">
        <f t="shared" si="12"/>
        <v>0</v>
      </c>
      <c r="K137" s="112">
        <f t="shared" si="13"/>
        <v>0</v>
      </c>
      <c r="L137" s="111">
        <f t="shared" si="14"/>
        <v>0</v>
      </c>
      <c r="M137" s="121"/>
      <c r="N137" s="78" t="str">
        <f t="shared" si="6"/>
        <v/>
      </c>
    </row>
    <row r="138" spans="1:15" s="79" customFormat="1">
      <c r="A138" s="120"/>
      <c r="B138" s="119"/>
      <c r="C138" s="118"/>
      <c r="D138" s="117"/>
      <c r="E138" s="116"/>
      <c r="F138" s="123"/>
      <c r="G138" s="113"/>
      <c r="H138" s="111">
        <f t="shared" si="11"/>
        <v>0</v>
      </c>
      <c r="I138" s="113"/>
      <c r="J138" s="111">
        <f t="shared" si="12"/>
        <v>0</v>
      </c>
      <c r="K138" s="112">
        <f t="shared" si="13"/>
        <v>0</v>
      </c>
      <c r="L138" s="111">
        <f t="shared" si="14"/>
        <v>0</v>
      </c>
      <c r="M138" s="121"/>
      <c r="N138" s="78" t="str">
        <f t="shared" si="6"/>
        <v/>
      </c>
    </row>
    <row r="139" spans="1:15" s="79" customFormat="1">
      <c r="A139" s="120"/>
      <c r="B139" s="119"/>
      <c r="C139" s="118"/>
      <c r="D139" s="117"/>
      <c r="E139" s="116"/>
      <c r="F139" s="123"/>
      <c r="G139" s="113"/>
      <c r="H139" s="111">
        <f t="shared" si="11"/>
        <v>0</v>
      </c>
      <c r="I139" s="113"/>
      <c r="J139" s="111">
        <f t="shared" si="12"/>
        <v>0</v>
      </c>
      <c r="K139" s="112">
        <f t="shared" si="13"/>
        <v>0</v>
      </c>
      <c r="L139" s="111">
        <f t="shared" si="14"/>
        <v>0</v>
      </c>
      <c r="M139" s="121"/>
      <c r="N139" s="78" t="str">
        <f t="shared" si="6"/>
        <v/>
      </c>
    </row>
    <row r="140" spans="1:15" s="79" customFormat="1">
      <c r="A140" s="120"/>
      <c r="B140" s="119"/>
      <c r="C140" s="118"/>
      <c r="D140" s="117"/>
      <c r="E140" s="116"/>
      <c r="F140" s="123"/>
      <c r="G140" s="113"/>
      <c r="H140" s="111">
        <f t="shared" si="11"/>
        <v>0</v>
      </c>
      <c r="I140" s="113"/>
      <c r="J140" s="111">
        <f t="shared" si="12"/>
        <v>0</v>
      </c>
      <c r="K140" s="112">
        <f t="shared" si="13"/>
        <v>0</v>
      </c>
      <c r="L140" s="111">
        <f t="shared" si="14"/>
        <v>0</v>
      </c>
      <c r="M140" s="121"/>
      <c r="N140" s="78" t="str">
        <f t="shared" ref="N140:N203" si="15">IF(J140+L140=H140,"","入力ミス")&amp;IF(L140&gt;=0,"","入力ミス")</f>
        <v/>
      </c>
    </row>
    <row r="141" spans="1:15" s="79" customFormat="1">
      <c r="A141" s="120"/>
      <c r="B141" s="119"/>
      <c r="C141" s="118"/>
      <c r="D141" s="117"/>
      <c r="E141" s="116"/>
      <c r="F141" s="123"/>
      <c r="G141" s="113"/>
      <c r="H141" s="111">
        <f t="shared" si="11"/>
        <v>0</v>
      </c>
      <c r="I141" s="113"/>
      <c r="J141" s="111">
        <f t="shared" si="12"/>
        <v>0</v>
      </c>
      <c r="K141" s="112">
        <f t="shared" si="13"/>
        <v>0</v>
      </c>
      <c r="L141" s="111">
        <f t="shared" si="14"/>
        <v>0</v>
      </c>
      <c r="M141" s="121"/>
      <c r="N141" s="78" t="str">
        <f t="shared" si="15"/>
        <v/>
      </c>
    </row>
    <row r="142" spans="1:15" s="79" customFormat="1">
      <c r="A142" s="120"/>
      <c r="B142" s="119"/>
      <c r="C142" s="118"/>
      <c r="D142" s="117"/>
      <c r="E142" s="116"/>
      <c r="F142" s="122"/>
      <c r="G142" s="113"/>
      <c r="H142" s="111">
        <f t="shared" si="11"/>
        <v>0</v>
      </c>
      <c r="I142" s="113"/>
      <c r="J142" s="111">
        <f t="shared" si="12"/>
        <v>0</v>
      </c>
      <c r="K142" s="112">
        <f t="shared" si="13"/>
        <v>0</v>
      </c>
      <c r="L142" s="111">
        <f t="shared" si="14"/>
        <v>0</v>
      </c>
      <c r="M142" s="121"/>
      <c r="N142" s="78" t="str">
        <f t="shared" si="15"/>
        <v/>
      </c>
    </row>
    <row r="143" spans="1:15" s="79" customFormat="1" ht="14.25" thickBot="1">
      <c r="A143" s="139"/>
      <c r="B143" s="138"/>
      <c r="C143" s="137"/>
      <c r="D143" s="136"/>
      <c r="E143" s="135"/>
      <c r="F143" s="115"/>
      <c r="G143" s="114"/>
      <c r="H143" s="111">
        <f t="shared" si="11"/>
        <v>0</v>
      </c>
      <c r="I143" s="113"/>
      <c r="J143" s="111">
        <f t="shared" si="12"/>
        <v>0</v>
      </c>
      <c r="K143" s="112">
        <f t="shared" si="13"/>
        <v>0</v>
      </c>
      <c r="L143" s="111">
        <f t="shared" si="14"/>
        <v>0</v>
      </c>
      <c r="M143" s="110"/>
      <c r="N143" s="78" t="str">
        <f t="shared" si="15"/>
        <v/>
      </c>
    </row>
    <row r="144" spans="1:15" s="79" customFormat="1" ht="14.25" thickTop="1">
      <c r="A144" s="109" t="s">
        <v>60</v>
      </c>
      <c r="B144" s="108" t="s">
        <v>83</v>
      </c>
      <c r="C144" s="107"/>
      <c r="D144" s="106" t="s">
        <v>81</v>
      </c>
      <c r="E144" s="105" t="s">
        <v>60</v>
      </c>
      <c r="F144" s="104" t="s">
        <v>60</v>
      </c>
      <c r="G144" s="103" t="s">
        <v>60</v>
      </c>
      <c r="H144" s="102">
        <f>SUMIFS(H94:H143,$A94:$A143,"設備費")</f>
        <v>0</v>
      </c>
      <c r="I144" s="103" t="s">
        <v>60</v>
      </c>
      <c r="J144" s="102">
        <f>SUMIFS(J94:J143,$A94:$A143,"設備費")</f>
        <v>0</v>
      </c>
      <c r="K144" s="103" t="s">
        <v>67</v>
      </c>
      <c r="L144" s="102">
        <f>SUMIFS(L94:L143,$A94:$A143,"設備費")</f>
        <v>0</v>
      </c>
      <c r="M144" s="101" t="s">
        <v>67</v>
      </c>
      <c r="N144" s="78" t="str">
        <f t="shared" si="15"/>
        <v/>
      </c>
      <c r="O144" s="79" t="s">
        <v>70</v>
      </c>
    </row>
    <row r="145" spans="1:17" s="79" customFormat="1">
      <c r="A145" s="100" t="s">
        <v>60</v>
      </c>
      <c r="B145" s="99" t="s">
        <v>82</v>
      </c>
      <c r="C145" s="98"/>
      <c r="D145" s="97" t="s">
        <v>81</v>
      </c>
      <c r="E145" s="96" t="s">
        <v>60</v>
      </c>
      <c r="F145" s="95" t="s">
        <v>60</v>
      </c>
      <c r="G145" s="94" t="s">
        <v>60</v>
      </c>
      <c r="H145" s="93">
        <f>SUMIFS(H94:H143,$A94:$A143,"工事費")</f>
        <v>0</v>
      </c>
      <c r="I145" s="94" t="s">
        <v>60</v>
      </c>
      <c r="J145" s="93">
        <f>SUMIFS(J94:J143,$A94:$A143,"工事費")</f>
        <v>0</v>
      </c>
      <c r="K145" s="94" t="s">
        <v>67</v>
      </c>
      <c r="L145" s="93">
        <f>SUMIFS(L94:L143,$A94:$A143,"工事費")</f>
        <v>0</v>
      </c>
      <c r="M145" s="92" t="s">
        <v>67</v>
      </c>
      <c r="N145" s="78" t="str">
        <f t="shared" si="15"/>
        <v/>
      </c>
      <c r="O145" s="91" t="s">
        <v>66</v>
      </c>
      <c r="P145" s="91" t="s">
        <v>76</v>
      </c>
      <c r="Q145" s="91" t="s">
        <v>64</v>
      </c>
    </row>
    <row r="146" spans="1:17" s="79" customFormat="1" ht="14.25" thickBot="1">
      <c r="A146" s="90" t="s">
        <v>60</v>
      </c>
      <c r="B146" s="89" t="s">
        <v>80</v>
      </c>
      <c r="C146" s="88"/>
      <c r="D146" s="87" t="s">
        <v>79</v>
      </c>
      <c r="E146" s="86" t="s">
        <v>60</v>
      </c>
      <c r="F146" s="85" t="s">
        <v>60</v>
      </c>
      <c r="G146" s="83" t="s">
        <v>60</v>
      </c>
      <c r="H146" s="84">
        <f>SUM(H94:H143)</f>
        <v>0</v>
      </c>
      <c r="I146" s="83" t="s">
        <v>60</v>
      </c>
      <c r="J146" s="84">
        <f>SUM(J94:J143)</f>
        <v>0</v>
      </c>
      <c r="K146" s="83" t="s">
        <v>67</v>
      </c>
      <c r="L146" s="82">
        <f>SUM(L94:L143)</f>
        <v>0</v>
      </c>
      <c r="M146" s="81" t="s">
        <v>67</v>
      </c>
      <c r="N146" s="78" t="str">
        <f t="shared" si="15"/>
        <v/>
      </c>
      <c r="O146" s="80" t="str">
        <f>IF(SUM(H144:H145)=H146,"","入力ミス")</f>
        <v/>
      </c>
      <c r="P146" s="80" t="str">
        <f>IF(SUM(J144:J145)=J146,"","入力ミス")</f>
        <v/>
      </c>
      <c r="Q146" s="80" t="str">
        <f>IF(SUM(L144:L145)=L146,"","入力ミス")</f>
        <v/>
      </c>
    </row>
    <row r="147" spans="1:17" s="79" customFormat="1">
      <c r="A147" s="133"/>
      <c r="B147" s="132"/>
      <c r="C147" s="131"/>
      <c r="D147" s="130" t="s">
        <v>78</v>
      </c>
      <c r="E147" s="129"/>
      <c r="F147" s="93"/>
      <c r="G147" s="128"/>
      <c r="H147" s="111"/>
      <c r="I147" s="128"/>
      <c r="J147" s="111"/>
      <c r="K147" s="128"/>
      <c r="L147" s="127"/>
      <c r="M147" s="126"/>
      <c r="N147" s="78" t="str">
        <f t="shared" si="15"/>
        <v/>
      </c>
    </row>
    <row r="148" spans="1:17" s="79" customFormat="1">
      <c r="A148" s="120"/>
      <c r="B148" s="125"/>
      <c r="C148" s="118"/>
      <c r="D148" s="124"/>
      <c r="E148" s="116"/>
      <c r="F148" s="123"/>
      <c r="G148" s="113"/>
      <c r="H148" s="111">
        <f t="shared" ref="H148:H179" si="16">$F148*G148</f>
        <v>0</v>
      </c>
      <c r="I148" s="113"/>
      <c r="J148" s="111">
        <f t="shared" ref="J148:J179" si="17">$F148*I148</f>
        <v>0</v>
      </c>
      <c r="K148" s="112">
        <f t="shared" ref="K148:K179" si="18">G148-I148</f>
        <v>0</v>
      </c>
      <c r="L148" s="111">
        <f t="shared" ref="L148:L179" si="19">$F148*K148</f>
        <v>0</v>
      </c>
      <c r="M148" s="121"/>
      <c r="N148" s="78" t="str">
        <f t="shared" si="15"/>
        <v/>
      </c>
    </row>
    <row r="149" spans="1:17" s="79" customFormat="1">
      <c r="A149" s="120"/>
      <c r="B149" s="119"/>
      <c r="C149" s="118"/>
      <c r="D149" s="117"/>
      <c r="E149" s="116"/>
      <c r="F149" s="123"/>
      <c r="G149" s="113"/>
      <c r="H149" s="111">
        <f t="shared" si="16"/>
        <v>0</v>
      </c>
      <c r="I149" s="113"/>
      <c r="J149" s="111">
        <f t="shared" si="17"/>
        <v>0</v>
      </c>
      <c r="K149" s="112">
        <f t="shared" si="18"/>
        <v>0</v>
      </c>
      <c r="L149" s="111">
        <f t="shared" si="19"/>
        <v>0</v>
      </c>
      <c r="M149" s="121"/>
      <c r="N149" s="78" t="str">
        <f t="shared" si="15"/>
        <v/>
      </c>
    </row>
    <row r="150" spans="1:17" s="79" customFormat="1">
      <c r="A150" s="120"/>
      <c r="B150" s="119"/>
      <c r="C150" s="118"/>
      <c r="D150" s="117"/>
      <c r="E150" s="116"/>
      <c r="F150" s="123"/>
      <c r="G150" s="113"/>
      <c r="H150" s="111">
        <f t="shared" si="16"/>
        <v>0</v>
      </c>
      <c r="I150" s="113"/>
      <c r="J150" s="111">
        <f t="shared" si="17"/>
        <v>0</v>
      </c>
      <c r="K150" s="112">
        <f t="shared" si="18"/>
        <v>0</v>
      </c>
      <c r="L150" s="111">
        <f t="shared" si="19"/>
        <v>0</v>
      </c>
      <c r="M150" s="121"/>
      <c r="N150" s="78" t="str">
        <f t="shared" si="15"/>
        <v/>
      </c>
    </row>
    <row r="151" spans="1:17" s="79" customFormat="1">
      <c r="A151" s="120"/>
      <c r="B151" s="119"/>
      <c r="C151" s="118"/>
      <c r="D151" s="117"/>
      <c r="E151" s="116"/>
      <c r="F151" s="123"/>
      <c r="G151" s="113"/>
      <c r="H151" s="111">
        <f t="shared" si="16"/>
        <v>0</v>
      </c>
      <c r="I151" s="113"/>
      <c r="J151" s="111">
        <f t="shared" si="17"/>
        <v>0</v>
      </c>
      <c r="K151" s="112">
        <f t="shared" si="18"/>
        <v>0</v>
      </c>
      <c r="L151" s="111">
        <f t="shared" si="19"/>
        <v>0</v>
      </c>
      <c r="M151" s="121"/>
      <c r="N151" s="78" t="str">
        <f t="shared" si="15"/>
        <v/>
      </c>
    </row>
    <row r="152" spans="1:17" s="79" customFormat="1">
      <c r="A152" s="120"/>
      <c r="B152" s="119"/>
      <c r="C152" s="118"/>
      <c r="D152" s="117"/>
      <c r="E152" s="116"/>
      <c r="F152" s="123"/>
      <c r="G152" s="113"/>
      <c r="H152" s="111">
        <f t="shared" si="16"/>
        <v>0</v>
      </c>
      <c r="I152" s="113"/>
      <c r="J152" s="111">
        <f t="shared" si="17"/>
        <v>0</v>
      </c>
      <c r="K152" s="112">
        <f t="shared" si="18"/>
        <v>0</v>
      </c>
      <c r="L152" s="111">
        <f t="shared" si="19"/>
        <v>0</v>
      </c>
      <c r="M152" s="121"/>
      <c r="N152" s="78" t="str">
        <f t="shared" si="15"/>
        <v/>
      </c>
    </row>
    <row r="153" spans="1:17" s="79" customFormat="1">
      <c r="A153" s="120"/>
      <c r="B153" s="119"/>
      <c r="C153" s="118"/>
      <c r="D153" s="117"/>
      <c r="E153" s="116"/>
      <c r="F153" s="123"/>
      <c r="G153" s="113"/>
      <c r="H153" s="111">
        <f t="shared" si="16"/>
        <v>0</v>
      </c>
      <c r="I153" s="113"/>
      <c r="J153" s="111">
        <f t="shared" si="17"/>
        <v>0</v>
      </c>
      <c r="K153" s="112">
        <f t="shared" si="18"/>
        <v>0</v>
      </c>
      <c r="L153" s="111">
        <f t="shared" si="19"/>
        <v>0</v>
      </c>
      <c r="M153" s="121"/>
      <c r="N153" s="78" t="str">
        <f t="shared" si="15"/>
        <v/>
      </c>
    </row>
    <row r="154" spans="1:17" s="79" customFormat="1">
      <c r="A154" s="120"/>
      <c r="B154" s="119"/>
      <c r="C154" s="118"/>
      <c r="D154" s="117"/>
      <c r="E154" s="116"/>
      <c r="F154" s="123"/>
      <c r="G154" s="113"/>
      <c r="H154" s="111">
        <f t="shared" si="16"/>
        <v>0</v>
      </c>
      <c r="I154" s="113"/>
      <c r="J154" s="111">
        <f t="shared" si="17"/>
        <v>0</v>
      </c>
      <c r="K154" s="112">
        <f t="shared" si="18"/>
        <v>0</v>
      </c>
      <c r="L154" s="111">
        <f t="shared" si="19"/>
        <v>0</v>
      </c>
      <c r="M154" s="121"/>
      <c r="N154" s="78" t="str">
        <f t="shared" si="15"/>
        <v/>
      </c>
    </row>
    <row r="155" spans="1:17" s="79" customFormat="1">
      <c r="A155" s="120"/>
      <c r="B155" s="119"/>
      <c r="C155" s="118"/>
      <c r="D155" s="117"/>
      <c r="E155" s="116"/>
      <c r="F155" s="123"/>
      <c r="G155" s="113"/>
      <c r="H155" s="111">
        <f t="shared" si="16"/>
        <v>0</v>
      </c>
      <c r="I155" s="113"/>
      <c r="J155" s="111">
        <f t="shared" si="17"/>
        <v>0</v>
      </c>
      <c r="K155" s="112">
        <f t="shared" si="18"/>
        <v>0</v>
      </c>
      <c r="L155" s="111">
        <f t="shared" si="19"/>
        <v>0</v>
      </c>
      <c r="M155" s="121"/>
      <c r="N155" s="78" t="str">
        <f t="shared" si="15"/>
        <v/>
      </c>
    </row>
    <row r="156" spans="1:17" s="79" customFormat="1">
      <c r="A156" s="120"/>
      <c r="B156" s="119"/>
      <c r="C156" s="118"/>
      <c r="D156" s="117"/>
      <c r="E156" s="116"/>
      <c r="F156" s="123"/>
      <c r="G156" s="113"/>
      <c r="H156" s="111">
        <f t="shared" si="16"/>
        <v>0</v>
      </c>
      <c r="I156" s="113"/>
      <c r="J156" s="111">
        <f t="shared" si="17"/>
        <v>0</v>
      </c>
      <c r="K156" s="112">
        <f t="shared" si="18"/>
        <v>0</v>
      </c>
      <c r="L156" s="111">
        <f t="shared" si="19"/>
        <v>0</v>
      </c>
      <c r="M156" s="121"/>
      <c r="N156" s="78" t="str">
        <f t="shared" si="15"/>
        <v/>
      </c>
    </row>
    <row r="157" spans="1:17" s="79" customFormat="1">
      <c r="A157" s="120"/>
      <c r="B157" s="119"/>
      <c r="C157" s="118"/>
      <c r="D157" s="117"/>
      <c r="E157" s="116"/>
      <c r="F157" s="123"/>
      <c r="G157" s="113"/>
      <c r="H157" s="111">
        <f t="shared" si="16"/>
        <v>0</v>
      </c>
      <c r="I157" s="113"/>
      <c r="J157" s="111">
        <f t="shared" si="17"/>
        <v>0</v>
      </c>
      <c r="K157" s="112">
        <f t="shared" si="18"/>
        <v>0</v>
      </c>
      <c r="L157" s="111">
        <f t="shared" si="19"/>
        <v>0</v>
      </c>
      <c r="M157" s="121"/>
      <c r="N157" s="78" t="str">
        <f t="shared" si="15"/>
        <v/>
      </c>
    </row>
    <row r="158" spans="1:17" s="79" customFormat="1">
      <c r="A158" s="120"/>
      <c r="B158" s="119"/>
      <c r="C158" s="118"/>
      <c r="D158" s="117"/>
      <c r="E158" s="116"/>
      <c r="F158" s="123"/>
      <c r="G158" s="113"/>
      <c r="H158" s="111">
        <f t="shared" si="16"/>
        <v>0</v>
      </c>
      <c r="I158" s="113"/>
      <c r="J158" s="111">
        <f t="shared" si="17"/>
        <v>0</v>
      </c>
      <c r="K158" s="112">
        <f t="shared" si="18"/>
        <v>0</v>
      </c>
      <c r="L158" s="111">
        <f t="shared" si="19"/>
        <v>0</v>
      </c>
      <c r="M158" s="121"/>
      <c r="N158" s="78" t="str">
        <f t="shared" si="15"/>
        <v/>
      </c>
    </row>
    <row r="159" spans="1:17" s="79" customFormat="1">
      <c r="A159" s="120"/>
      <c r="B159" s="119"/>
      <c r="C159" s="118"/>
      <c r="D159" s="117"/>
      <c r="E159" s="116"/>
      <c r="F159" s="123"/>
      <c r="G159" s="113"/>
      <c r="H159" s="111">
        <f t="shared" si="16"/>
        <v>0</v>
      </c>
      <c r="I159" s="113"/>
      <c r="J159" s="111">
        <f t="shared" si="17"/>
        <v>0</v>
      </c>
      <c r="K159" s="112">
        <f t="shared" si="18"/>
        <v>0</v>
      </c>
      <c r="L159" s="111">
        <f t="shared" si="19"/>
        <v>0</v>
      </c>
      <c r="M159" s="121"/>
      <c r="N159" s="78" t="str">
        <f t="shared" si="15"/>
        <v/>
      </c>
    </row>
    <row r="160" spans="1:17" s="79" customFormat="1">
      <c r="A160" s="120"/>
      <c r="B160" s="119"/>
      <c r="C160" s="118"/>
      <c r="D160" s="117"/>
      <c r="E160" s="116"/>
      <c r="F160" s="123"/>
      <c r="G160" s="113"/>
      <c r="H160" s="111">
        <f t="shared" si="16"/>
        <v>0</v>
      </c>
      <c r="I160" s="113"/>
      <c r="J160" s="111">
        <f t="shared" si="17"/>
        <v>0</v>
      </c>
      <c r="K160" s="112">
        <f t="shared" si="18"/>
        <v>0</v>
      </c>
      <c r="L160" s="111">
        <f t="shared" si="19"/>
        <v>0</v>
      </c>
      <c r="M160" s="121"/>
      <c r="N160" s="78" t="str">
        <f t="shared" si="15"/>
        <v/>
      </c>
    </row>
    <row r="161" spans="1:14" s="79" customFormat="1">
      <c r="A161" s="120"/>
      <c r="B161" s="119"/>
      <c r="C161" s="118"/>
      <c r="D161" s="117"/>
      <c r="E161" s="116"/>
      <c r="F161" s="123"/>
      <c r="G161" s="113"/>
      <c r="H161" s="111">
        <f t="shared" si="16"/>
        <v>0</v>
      </c>
      <c r="I161" s="113"/>
      <c r="J161" s="111">
        <f t="shared" si="17"/>
        <v>0</v>
      </c>
      <c r="K161" s="112">
        <f t="shared" si="18"/>
        <v>0</v>
      </c>
      <c r="L161" s="111">
        <f t="shared" si="19"/>
        <v>0</v>
      </c>
      <c r="M161" s="121"/>
      <c r="N161" s="78" t="str">
        <f t="shared" si="15"/>
        <v/>
      </c>
    </row>
    <row r="162" spans="1:14" s="79" customFormat="1">
      <c r="A162" s="120"/>
      <c r="B162" s="119"/>
      <c r="C162" s="118"/>
      <c r="D162" s="117"/>
      <c r="E162" s="116"/>
      <c r="F162" s="123"/>
      <c r="G162" s="113"/>
      <c r="H162" s="111">
        <f t="shared" si="16"/>
        <v>0</v>
      </c>
      <c r="I162" s="113"/>
      <c r="J162" s="111">
        <f t="shared" si="17"/>
        <v>0</v>
      </c>
      <c r="K162" s="112">
        <f t="shared" si="18"/>
        <v>0</v>
      </c>
      <c r="L162" s="111">
        <f t="shared" si="19"/>
        <v>0</v>
      </c>
      <c r="M162" s="121"/>
      <c r="N162" s="78" t="str">
        <f t="shared" si="15"/>
        <v/>
      </c>
    </row>
    <row r="163" spans="1:14" s="79" customFormat="1">
      <c r="A163" s="120"/>
      <c r="B163" s="119"/>
      <c r="C163" s="118"/>
      <c r="D163" s="117"/>
      <c r="E163" s="116"/>
      <c r="F163" s="123"/>
      <c r="G163" s="113"/>
      <c r="H163" s="111">
        <f t="shared" si="16"/>
        <v>0</v>
      </c>
      <c r="I163" s="113"/>
      <c r="J163" s="111">
        <f t="shared" si="17"/>
        <v>0</v>
      </c>
      <c r="K163" s="112">
        <f t="shared" si="18"/>
        <v>0</v>
      </c>
      <c r="L163" s="111">
        <f t="shared" si="19"/>
        <v>0</v>
      </c>
      <c r="M163" s="121"/>
      <c r="N163" s="78" t="str">
        <f t="shared" si="15"/>
        <v/>
      </c>
    </row>
    <row r="164" spans="1:14" s="79" customFormat="1">
      <c r="A164" s="120"/>
      <c r="B164" s="119"/>
      <c r="C164" s="118"/>
      <c r="D164" s="117"/>
      <c r="E164" s="116"/>
      <c r="F164" s="123"/>
      <c r="G164" s="113"/>
      <c r="H164" s="111">
        <f t="shared" si="16"/>
        <v>0</v>
      </c>
      <c r="I164" s="113"/>
      <c r="J164" s="111">
        <f t="shared" si="17"/>
        <v>0</v>
      </c>
      <c r="K164" s="112">
        <f t="shared" si="18"/>
        <v>0</v>
      </c>
      <c r="L164" s="111">
        <f t="shared" si="19"/>
        <v>0</v>
      </c>
      <c r="M164" s="121"/>
      <c r="N164" s="78" t="str">
        <f t="shared" si="15"/>
        <v/>
      </c>
    </row>
    <row r="165" spans="1:14" s="79" customFormat="1">
      <c r="A165" s="120"/>
      <c r="B165" s="119"/>
      <c r="C165" s="118"/>
      <c r="D165" s="117"/>
      <c r="E165" s="116"/>
      <c r="F165" s="123"/>
      <c r="G165" s="113"/>
      <c r="H165" s="111">
        <f t="shared" si="16"/>
        <v>0</v>
      </c>
      <c r="I165" s="113"/>
      <c r="J165" s="111">
        <f t="shared" si="17"/>
        <v>0</v>
      </c>
      <c r="K165" s="112">
        <f t="shared" si="18"/>
        <v>0</v>
      </c>
      <c r="L165" s="111">
        <f t="shared" si="19"/>
        <v>0</v>
      </c>
      <c r="M165" s="121"/>
      <c r="N165" s="78" t="str">
        <f t="shared" si="15"/>
        <v/>
      </c>
    </row>
    <row r="166" spans="1:14" s="79" customFormat="1">
      <c r="A166" s="120"/>
      <c r="B166" s="119"/>
      <c r="C166" s="118"/>
      <c r="D166" s="117"/>
      <c r="E166" s="116"/>
      <c r="F166" s="123"/>
      <c r="G166" s="113"/>
      <c r="H166" s="111">
        <f t="shared" si="16"/>
        <v>0</v>
      </c>
      <c r="I166" s="113"/>
      <c r="J166" s="111">
        <f t="shared" si="17"/>
        <v>0</v>
      </c>
      <c r="K166" s="112">
        <f t="shared" si="18"/>
        <v>0</v>
      </c>
      <c r="L166" s="111">
        <f t="shared" si="19"/>
        <v>0</v>
      </c>
      <c r="M166" s="121"/>
      <c r="N166" s="78" t="str">
        <f t="shared" si="15"/>
        <v/>
      </c>
    </row>
    <row r="167" spans="1:14" s="79" customFormat="1">
      <c r="A167" s="120"/>
      <c r="B167" s="119"/>
      <c r="C167" s="118"/>
      <c r="D167" s="117"/>
      <c r="E167" s="116"/>
      <c r="F167" s="123"/>
      <c r="G167" s="113"/>
      <c r="H167" s="111">
        <f t="shared" si="16"/>
        <v>0</v>
      </c>
      <c r="I167" s="113"/>
      <c r="J167" s="111">
        <f t="shared" si="17"/>
        <v>0</v>
      </c>
      <c r="K167" s="112">
        <f t="shared" si="18"/>
        <v>0</v>
      </c>
      <c r="L167" s="111">
        <f t="shared" si="19"/>
        <v>0</v>
      </c>
      <c r="M167" s="121"/>
      <c r="N167" s="78" t="str">
        <f t="shared" si="15"/>
        <v/>
      </c>
    </row>
    <row r="168" spans="1:14" s="79" customFormat="1">
      <c r="A168" s="120"/>
      <c r="B168" s="119"/>
      <c r="C168" s="118"/>
      <c r="D168" s="117"/>
      <c r="E168" s="116"/>
      <c r="F168" s="123"/>
      <c r="G168" s="113"/>
      <c r="H168" s="111">
        <f t="shared" si="16"/>
        <v>0</v>
      </c>
      <c r="I168" s="113"/>
      <c r="J168" s="111">
        <f t="shared" si="17"/>
        <v>0</v>
      </c>
      <c r="K168" s="112">
        <f t="shared" si="18"/>
        <v>0</v>
      </c>
      <c r="L168" s="111">
        <f t="shared" si="19"/>
        <v>0</v>
      </c>
      <c r="M168" s="121"/>
      <c r="N168" s="78" t="str">
        <f t="shared" si="15"/>
        <v/>
      </c>
    </row>
    <row r="169" spans="1:14" s="79" customFormat="1">
      <c r="A169" s="120"/>
      <c r="B169" s="119"/>
      <c r="C169" s="118"/>
      <c r="D169" s="117"/>
      <c r="E169" s="116"/>
      <c r="F169" s="123"/>
      <c r="G169" s="113"/>
      <c r="H169" s="111">
        <f t="shared" si="16"/>
        <v>0</v>
      </c>
      <c r="I169" s="113"/>
      <c r="J169" s="111">
        <f t="shared" si="17"/>
        <v>0</v>
      </c>
      <c r="K169" s="112">
        <f t="shared" si="18"/>
        <v>0</v>
      </c>
      <c r="L169" s="111">
        <f t="shared" si="19"/>
        <v>0</v>
      </c>
      <c r="M169" s="121"/>
      <c r="N169" s="78" t="str">
        <f t="shared" si="15"/>
        <v/>
      </c>
    </row>
    <row r="170" spans="1:14" s="79" customFormat="1">
      <c r="A170" s="120"/>
      <c r="B170" s="119"/>
      <c r="C170" s="118"/>
      <c r="D170" s="117"/>
      <c r="E170" s="116"/>
      <c r="F170" s="123"/>
      <c r="G170" s="113"/>
      <c r="H170" s="111">
        <f t="shared" si="16"/>
        <v>0</v>
      </c>
      <c r="I170" s="113"/>
      <c r="J170" s="111">
        <f t="shared" si="17"/>
        <v>0</v>
      </c>
      <c r="K170" s="112">
        <f t="shared" si="18"/>
        <v>0</v>
      </c>
      <c r="L170" s="111">
        <f t="shared" si="19"/>
        <v>0</v>
      </c>
      <c r="M170" s="121"/>
      <c r="N170" s="78" t="str">
        <f t="shared" si="15"/>
        <v/>
      </c>
    </row>
    <row r="171" spans="1:14" s="79" customFormat="1">
      <c r="A171" s="120"/>
      <c r="B171" s="119"/>
      <c r="C171" s="118"/>
      <c r="D171" s="117"/>
      <c r="E171" s="116"/>
      <c r="F171" s="123"/>
      <c r="G171" s="113"/>
      <c r="H171" s="111">
        <f t="shared" si="16"/>
        <v>0</v>
      </c>
      <c r="I171" s="113"/>
      <c r="J171" s="111">
        <f t="shared" si="17"/>
        <v>0</v>
      </c>
      <c r="K171" s="112">
        <f t="shared" si="18"/>
        <v>0</v>
      </c>
      <c r="L171" s="111">
        <f t="shared" si="19"/>
        <v>0</v>
      </c>
      <c r="M171" s="121"/>
      <c r="N171" s="78" t="str">
        <f t="shared" si="15"/>
        <v/>
      </c>
    </row>
    <row r="172" spans="1:14" s="79" customFormat="1">
      <c r="A172" s="120"/>
      <c r="B172" s="119"/>
      <c r="C172" s="118"/>
      <c r="D172" s="117"/>
      <c r="E172" s="116"/>
      <c r="F172" s="123"/>
      <c r="G172" s="113"/>
      <c r="H172" s="111">
        <f t="shared" si="16"/>
        <v>0</v>
      </c>
      <c r="I172" s="113"/>
      <c r="J172" s="111">
        <f t="shared" si="17"/>
        <v>0</v>
      </c>
      <c r="K172" s="112">
        <f t="shared" si="18"/>
        <v>0</v>
      </c>
      <c r="L172" s="111">
        <f t="shared" si="19"/>
        <v>0</v>
      </c>
      <c r="M172" s="121"/>
      <c r="N172" s="78" t="str">
        <f t="shared" si="15"/>
        <v/>
      </c>
    </row>
    <row r="173" spans="1:14" s="79" customFormat="1">
      <c r="A173" s="120"/>
      <c r="B173" s="119"/>
      <c r="C173" s="118"/>
      <c r="D173" s="117"/>
      <c r="E173" s="116"/>
      <c r="F173" s="123"/>
      <c r="G173" s="113"/>
      <c r="H173" s="111">
        <f t="shared" si="16"/>
        <v>0</v>
      </c>
      <c r="I173" s="113"/>
      <c r="J173" s="111">
        <f t="shared" si="17"/>
        <v>0</v>
      </c>
      <c r="K173" s="112">
        <f t="shared" si="18"/>
        <v>0</v>
      </c>
      <c r="L173" s="111">
        <f t="shared" si="19"/>
        <v>0</v>
      </c>
      <c r="M173" s="121"/>
      <c r="N173" s="78" t="str">
        <f t="shared" si="15"/>
        <v/>
      </c>
    </row>
    <row r="174" spans="1:14" s="79" customFormat="1">
      <c r="A174" s="120"/>
      <c r="B174" s="119"/>
      <c r="C174" s="118"/>
      <c r="D174" s="117"/>
      <c r="E174" s="116"/>
      <c r="F174" s="123"/>
      <c r="G174" s="113"/>
      <c r="H174" s="111">
        <f t="shared" si="16"/>
        <v>0</v>
      </c>
      <c r="I174" s="113"/>
      <c r="J174" s="111">
        <f t="shared" si="17"/>
        <v>0</v>
      </c>
      <c r="K174" s="112">
        <f t="shared" si="18"/>
        <v>0</v>
      </c>
      <c r="L174" s="111">
        <f t="shared" si="19"/>
        <v>0</v>
      </c>
      <c r="M174" s="121"/>
      <c r="N174" s="78" t="str">
        <f t="shared" si="15"/>
        <v/>
      </c>
    </row>
    <row r="175" spans="1:14" s="79" customFormat="1">
      <c r="A175" s="120"/>
      <c r="B175" s="119"/>
      <c r="C175" s="118"/>
      <c r="D175" s="117"/>
      <c r="E175" s="116"/>
      <c r="F175" s="123"/>
      <c r="G175" s="113"/>
      <c r="H175" s="111">
        <f t="shared" si="16"/>
        <v>0</v>
      </c>
      <c r="I175" s="113"/>
      <c r="J175" s="111">
        <f t="shared" si="17"/>
        <v>0</v>
      </c>
      <c r="K175" s="112">
        <f t="shared" si="18"/>
        <v>0</v>
      </c>
      <c r="L175" s="111">
        <f t="shared" si="19"/>
        <v>0</v>
      </c>
      <c r="M175" s="121"/>
      <c r="N175" s="78" t="str">
        <f t="shared" si="15"/>
        <v/>
      </c>
    </row>
    <row r="176" spans="1:14" s="79" customFormat="1">
      <c r="A176" s="120"/>
      <c r="B176" s="119"/>
      <c r="C176" s="118"/>
      <c r="D176" s="117"/>
      <c r="E176" s="116"/>
      <c r="F176" s="123"/>
      <c r="G176" s="113"/>
      <c r="H176" s="111">
        <f t="shared" si="16"/>
        <v>0</v>
      </c>
      <c r="I176" s="113"/>
      <c r="J176" s="111">
        <f t="shared" si="17"/>
        <v>0</v>
      </c>
      <c r="K176" s="112">
        <f t="shared" si="18"/>
        <v>0</v>
      </c>
      <c r="L176" s="111">
        <f t="shared" si="19"/>
        <v>0</v>
      </c>
      <c r="M176" s="121"/>
      <c r="N176" s="78" t="str">
        <f t="shared" si="15"/>
        <v/>
      </c>
    </row>
    <row r="177" spans="1:14" s="79" customFormat="1">
      <c r="A177" s="120"/>
      <c r="B177" s="119"/>
      <c r="C177" s="118"/>
      <c r="D177" s="117"/>
      <c r="E177" s="116"/>
      <c r="F177" s="123"/>
      <c r="G177" s="113"/>
      <c r="H177" s="111">
        <f t="shared" si="16"/>
        <v>0</v>
      </c>
      <c r="I177" s="113"/>
      <c r="J177" s="111">
        <f t="shared" si="17"/>
        <v>0</v>
      </c>
      <c r="K177" s="112">
        <f t="shared" si="18"/>
        <v>0</v>
      </c>
      <c r="L177" s="111">
        <f t="shared" si="19"/>
        <v>0</v>
      </c>
      <c r="M177" s="121"/>
      <c r="N177" s="78" t="str">
        <f t="shared" si="15"/>
        <v/>
      </c>
    </row>
    <row r="178" spans="1:14" s="79" customFormat="1">
      <c r="A178" s="120"/>
      <c r="B178" s="119"/>
      <c r="C178" s="118"/>
      <c r="D178" s="117"/>
      <c r="E178" s="116"/>
      <c r="F178" s="123"/>
      <c r="G178" s="113"/>
      <c r="H178" s="111">
        <f t="shared" si="16"/>
        <v>0</v>
      </c>
      <c r="I178" s="113"/>
      <c r="J178" s="111">
        <f t="shared" si="17"/>
        <v>0</v>
      </c>
      <c r="K178" s="112">
        <f t="shared" si="18"/>
        <v>0</v>
      </c>
      <c r="L178" s="111">
        <f t="shared" si="19"/>
        <v>0</v>
      </c>
      <c r="M178" s="121"/>
      <c r="N178" s="78" t="str">
        <f t="shared" si="15"/>
        <v/>
      </c>
    </row>
    <row r="179" spans="1:14" s="79" customFormat="1">
      <c r="A179" s="120"/>
      <c r="B179" s="119"/>
      <c r="C179" s="118"/>
      <c r="D179" s="117"/>
      <c r="E179" s="116"/>
      <c r="F179" s="123"/>
      <c r="G179" s="113"/>
      <c r="H179" s="111">
        <f t="shared" si="16"/>
        <v>0</v>
      </c>
      <c r="I179" s="113"/>
      <c r="J179" s="111">
        <f t="shared" si="17"/>
        <v>0</v>
      </c>
      <c r="K179" s="112">
        <f t="shared" si="18"/>
        <v>0</v>
      </c>
      <c r="L179" s="111">
        <f t="shared" si="19"/>
        <v>0</v>
      </c>
      <c r="M179" s="121"/>
      <c r="N179" s="78" t="str">
        <f t="shared" si="15"/>
        <v/>
      </c>
    </row>
    <row r="180" spans="1:14" s="79" customFormat="1">
      <c r="A180" s="120"/>
      <c r="B180" s="119"/>
      <c r="C180" s="118"/>
      <c r="D180" s="117"/>
      <c r="E180" s="116"/>
      <c r="F180" s="123"/>
      <c r="G180" s="113"/>
      <c r="H180" s="111">
        <f t="shared" ref="H180:H197" si="20">$F180*G180</f>
        <v>0</v>
      </c>
      <c r="I180" s="113"/>
      <c r="J180" s="111">
        <f t="shared" ref="J180:J197" si="21">$F180*I180</f>
        <v>0</v>
      </c>
      <c r="K180" s="112">
        <f t="shared" ref="K180:K197" si="22">G180-I180</f>
        <v>0</v>
      </c>
      <c r="L180" s="111">
        <f t="shared" ref="L180:L197" si="23">$F180*K180</f>
        <v>0</v>
      </c>
      <c r="M180" s="121"/>
      <c r="N180" s="78" t="str">
        <f t="shared" si="15"/>
        <v/>
      </c>
    </row>
    <row r="181" spans="1:14" s="79" customFormat="1">
      <c r="A181" s="120"/>
      <c r="B181" s="119"/>
      <c r="C181" s="118"/>
      <c r="D181" s="117"/>
      <c r="E181" s="116"/>
      <c r="F181" s="123"/>
      <c r="G181" s="113"/>
      <c r="H181" s="111">
        <f t="shared" si="20"/>
        <v>0</v>
      </c>
      <c r="I181" s="113"/>
      <c r="J181" s="111">
        <f t="shared" si="21"/>
        <v>0</v>
      </c>
      <c r="K181" s="112">
        <f t="shared" si="22"/>
        <v>0</v>
      </c>
      <c r="L181" s="111">
        <f t="shared" si="23"/>
        <v>0</v>
      </c>
      <c r="M181" s="121"/>
      <c r="N181" s="78" t="str">
        <f t="shared" si="15"/>
        <v/>
      </c>
    </row>
    <row r="182" spans="1:14" s="79" customFormat="1">
      <c r="A182" s="120"/>
      <c r="B182" s="119"/>
      <c r="C182" s="118"/>
      <c r="D182" s="117"/>
      <c r="E182" s="116"/>
      <c r="F182" s="123"/>
      <c r="G182" s="113"/>
      <c r="H182" s="111">
        <f t="shared" si="20"/>
        <v>0</v>
      </c>
      <c r="I182" s="113"/>
      <c r="J182" s="111">
        <f t="shared" si="21"/>
        <v>0</v>
      </c>
      <c r="K182" s="112">
        <f t="shared" si="22"/>
        <v>0</v>
      </c>
      <c r="L182" s="111">
        <f t="shared" si="23"/>
        <v>0</v>
      </c>
      <c r="M182" s="121"/>
      <c r="N182" s="78" t="str">
        <f t="shared" si="15"/>
        <v/>
      </c>
    </row>
    <row r="183" spans="1:14" s="79" customFormat="1">
      <c r="A183" s="120"/>
      <c r="B183" s="119"/>
      <c r="C183" s="118"/>
      <c r="D183" s="117"/>
      <c r="E183" s="116"/>
      <c r="F183" s="123"/>
      <c r="G183" s="113"/>
      <c r="H183" s="111">
        <f t="shared" si="20"/>
        <v>0</v>
      </c>
      <c r="I183" s="113"/>
      <c r="J183" s="111">
        <f t="shared" si="21"/>
        <v>0</v>
      </c>
      <c r="K183" s="112">
        <f t="shared" si="22"/>
        <v>0</v>
      </c>
      <c r="L183" s="111">
        <f t="shared" si="23"/>
        <v>0</v>
      </c>
      <c r="M183" s="121"/>
      <c r="N183" s="78" t="str">
        <f t="shared" si="15"/>
        <v/>
      </c>
    </row>
    <row r="184" spans="1:14" s="79" customFormat="1">
      <c r="A184" s="120"/>
      <c r="B184" s="119"/>
      <c r="C184" s="118"/>
      <c r="D184" s="117"/>
      <c r="E184" s="116"/>
      <c r="F184" s="123"/>
      <c r="G184" s="113"/>
      <c r="H184" s="111">
        <f t="shared" si="20"/>
        <v>0</v>
      </c>
      <c r="I184" s="113"/>
      <c r="J184" s="111">
        <f t="shared" si="21"/>
        <v>0</v>
      </c>
      <c r="K184" s="112">
        <f t="shared" si="22"/>
        <v>0</v>
      </c>
      <c r="L184" s="111">
        <f t="shared" si="23"/>
        <v>0</v>
      </c>
      <c r="M184" s="121"/>
      <c r="N184" s="78" t="str">
        <f t="shared" si="15"/>
        <v/>
      </c>
    </row>
    <row r="185" spans="1:14" s="79" customFormat="1">
      <c r="A185" s="120"/>
      <c r="B185" s="119"/>
      <c r="C185" s="118"/>
      <c r="D185" s="117"/>
      <c r="E185" s="116"/>
      <c r="F185" s="123"/>
      <c r="G185" s="113"/>
      <c r="H185" s="111">
        <f t="shared" si="20"/>
        <v>0</v>
      </c>
      <c r="I185" s="113"/>
      <c r="J185" s="111">
        <f t="shared" si="21"/>
        <v>0</v>
      </c>
      <c r="K185" s="112">
        <f t="shared" si="22"/>
        <v>0</v>
      </c>
      <c r="L185" s="111">
        <f t="shared" si="23"/>
        <v>0</v>
      </c>
      <c r="M185" s="121"/>
      <c r="N185" s="78" t="str">
        <f t="shared" si="15"/>
        <v/>
      </c>
    </row>
    <row r="186" spans="1:14" s="79" customFormat="1">
      <c r="A186" s="120"/>
      <c r="B186" s="119"/>
      <c r="C186" s="118"/>
      <c r="D186" s="117"/>
      <c r="E186" s="116"/>
      <c r="F186" s="123"/>
      <c r="G186" s="113"/>
      <c r="H186" s="111">
        <f t="shared" si="20"/>
        <v>0</v>
      </c>
      <c r="I186" s="113"/>
      <c r="J186" s="111">
        <f t="shared" si="21"/>
        <v>0</v>
      </c>
      <c r="K186" s="112">
        <f t="shared" si="22"/>
        <v>0</v>
      </c>
      <c r="L186" s="111">
        <f t="shared" si="23"/>
        <v>0</v>
      </c>
      <c r="M186" s="121"/>
      <c r="N186" s="78" t="str">
        <f t="shared" si="15"/>
        <v/>
      </c>
    </row>
    <row r="187" spans="1:14" s="79" customFormat="1">
      <c r="A187" s="120"/>
      <c r="B187" s="119"/>
      <c r="C187" s="118"/>
      <c r="D187" s="117"/>
      <c r="E187" s="116"/>
      <c r="F187" s="123"/>
      <c r="G187" s="113"/>
      <c r="H187" s="111">
        <f t="shared" si="20"/>
        <v>0</v>
      </c>
      <c r="I187" s="113"/>
      <c r="J187" s="111">
        <f t="shared" si="21"/>
        <v>0</v>
      </c>
      <c r="K187" s="112">
        <f t="shared" si="22"/>
        <v>0</v>
      </c>
      <c r="L187" s="111">
        <f t="shared" si="23"/>
        <v>0</v>
      </c>
      <c r="M187" s="121"/>
      <c r="N187" s="78" t="str">
        <f t="shared" si="15"/>
        <v/>
      </c>
    </row>
    <row r="188" spans="1:14" s="79" customFormat="1">
      <c r="A188" s="120"/>
      <c r="B188" s="119"/>
      <c r="C188" s="118"/>
      <c r="D188" s="117"/>
      <c r="E188" s="116"/>
      <c r="F188" s="123"/>
      <c r="G188" s="113"/>
      <c r="H188" s="111">
        <f t="shared" si="20"/>
        <v>0</v>
      </c>
      <c r="I188" s="113"/>
      <c r="J188" s="111">
        <f t="shared" si="21"/>
        <v>0</v>
      </c>
      <c r="K188" s="112">
        <f t="shared" si="22"/>
        <v>0</v>
      </c>
      <c r="L188" s="111">
        <f t="shared" si="23"/>
        <v>0</v>
      </c>
      <c r="M188" s="121"/>
      <c r="N188" s="78" t="str">
        <f t="shared" si="15"/>
        <v/>
      </c>
    </row>
    <row r="189" spans="1:14" s="79" customFormat="1">
      <c r="A189" s="120"/>
      <c r="B189" s="119"/>
      <c r="C189" s="118"/>
      <c r="D189" s="117"/>
      <c r="E189" s="116"/>
      <c r="F189" s="123"/>
      <c r="G189" s="113"/>
      <c r="H189" s="111">
        <f t="shared" si="20"/>
        <v>0</v>
      </c>
      <c r="I189" s="113"/>
      <c r="J189" s="111">
        <f t="shared" si="21"/>
        <v>0</v>
      </c>
      <c r="K189" s="112">
        <f t="shared" si="22"/>
        <v>0</v>
      </c>
      <c r="L189" s="111">
        <f t="shared" si="23"/>
        <v>0</v>
      </c>
      <c r="M189" s="121"/>
      <c r="N189" s="78" t="str">
        <f t="shared" si="15"/>
        <v/>
      </c>
    </row>
    <row r="190" spans="1:14" s="79" customFormat="1">
      <c r="A190" s="120"/>
      <c r="B190" s="119"/>
      <c r="C190" s="118"/>
      <c r="D190" s="117"/>
      <c r="E190" s="116"/>
      <c r="F190" s="123"/>
      <c r="G190" s="113"/>
      <c r="H190" s="111">
        <f t="shared" si="20"/>
        <v>0</v>
      </c>
      <c r="I190" s="113"/>
      <c r="J190" s="111">
        <f t="shared" si="21"/>
        <v>0</v>
      </c>
      <c r="K190" s="112">
        <f t="shared" si="22"/>
        <v>0</v>
      </c>
      <c r="L190" s="111">
        <f t="shared" si="23"/>
        <v>0</v>
      </c>
      <c r="M190" s="121"/>
      <c r="N190" s="78" t="str">
        <f t="shared" si="15"/>
        <v/>
      </c>
    </row>
    <row r="191" spans="1:14" s="79" customFormat="1">
      <c r="A191" s="120"/>
      <c r="B191" s="119"/>
      <c r="C191" s="118"/>
      <c r="D191" s="117"/>
      <c r="E191" s="116"/>
      <c r="F191" s="123"/>
      <c r="G191" s="113"/>
      <c r="H191" s="111">
        <f t="shared" si="20"/>
        <v>0</v>
      </c>
      <c r="I191" s="113"/>
      <c r="J191" s="111">
        <f t="shared" si="21"/>
        <v>0</v>
      </c>
      <c r="K191" s="112">
        <f t="shared" si="22"/>
        <v>0</v>
      </c>
      <c r="L191" s="111">
        <f t="shared" si="23"/>
        <v>0</v>
      </c>
      <c r="M191" s="121"/>
      <c r="N191" s="78" t="str">
        <f t="shared" si="15"/>
        <v/>
      </c>
    </row>
    <row r="192" spans="1:14" s="79" customFormat="1">
      <c r="A192" s="120"/>
      <c r="B192" s="119"/>
      <c r="C192" s="118"/>
      <c r="D192" s="117"/>
      <c r="E192" s="116"/>
      <c r="F192" s="123"/>
      <c r="G192" s="113"/>
      <c r="H192" s="111">
        <f t="shared" si="20"/>
        <v>0</v>
      </c>
      <c r="I192" s="113"/>
      <c r="J192" s="111">
        <f t="shared" si="21"/>
        <v>0</v>
      </c>
      <c r="K192" s="112">
        <f t="shared" si="22"/>
        <v>0</v>
      </c>
      <c r="L192" s="111">
        <f t="shared" si="23"/>
        <v>0</v>
      </c>
      <c r="M192" s="121"/>
      <c r="N192" s="78" t="str">
        <f t="shared" si="15"/>
        <v/>
      </c>
    </row>
    <row r="193" spans="1:17" s="79" customFormat="1">
      <c r="A193" s="120"/>
      <c r="B193" s="119"/>
      <c r="C193" s="118"/>
      <c r="D193" s="117"/>
      <c r="E193" s="116"/>
      <c r="F193" s="123"/>
      <c r="G193" s="113"/>
      <c r="H193" s="111">
        <f t="shared" si="20"/>
        <v>0</v>
      </c>
      <c r="I193" s="113"/>
      <c r="J193" s="111">
        <f t="shared" si="21"/>
        <v>0</v>
      </c>
      <c r="K193" s="112">
        <f t="shared" si="22"/>
        <v>0</v>
      </c>
      <c r="L193" s="111">
        <f t="shared" si="23"/>
        <v>0</v>
      </c>
      <c r="M193" s="121"/>
      <c r="N193" s="78" t="str">
        <f t="shared" si="15"/>
        <v/>
      </c>
    </row>
    <row r="194" spans="1:17" s="79" customFormat="1">
      <c r="A194" s="120"/>
      <c r="B194" s="119"/>
      <c r="C194" s="118"/>
      <c r="D194" s="117"/>
      <c r="E194" s="116"/>
      <c r="F194" s="123"/>
      <c r="G194" s="113"/>
      <c r="H194" s="111">
        <f t="shared" si="20"/>
        <v>0</v>
      </c>
      <c r="I194" s="113"/>
      <c r="J194" s="111">
        <f t="shared" si="21"/>
        <v>0</v>
      </c>
      <c r="K194" s="112">
        <f t="shared" si="22"/>
        <v>0</v>
      </c>
      <c r="L194" s="111">
        <f t="shared" si="23"/>
        <v>0</v>
      </c>
      <c r="M194" s="121"/>
      <c r="N194" s="78" t="str">
        <f t="shared" si="15"/>
        <v/>
      </c>
    </row>
    <row r="195" spans="1:17" s="79" customFormat="1">
      <c r="A195" s="120"/>
      <c r="B195" s="119"/>
      <c r="C195" s="118"/>
      <c r="D195" s="117"/>
      <c r="E195" s="116"/>
      <c r="F195" s="123"/>
      <c r="G195" s="113"/>
      <c r="H195" s="111">
        <f t="shared" si="20"/>
        <v>0</v>
      </c>
      <c r="I195" s="113"/>
      <c r="J195" s="111">
        <f t="shared" si="21"/>
        <v>0</v>
      </c>
      <c r="K195" s="112">
        <f t="shared" si="22"/>
        <v>0</v>
      </c>
      <c r="L195" s="111">
        <f t="shared" si="23"/>
        <v>0</v>
      </c>
      <c r="M195" s="121"/>
      <c r="N195" s="78" t="str">
        <f t="shared" si="15"/>
        <v/>
      </c>
    </row>
    <row r="196" spans="1:17" s="79" customFormat="1">
      <c r="A196" s="120"/>
      <c r="B196" s="119"/>
      <c r="C196" s="118"/>
      <c r="D196" s="117"/>
      <c r="E196" s="116"/>
      <c r="F196" s="122"/>
      <c r="G196" s="113"/>
      <c r="H196" s="111">
        <f t="shared" si="20"/>
        <v>0</v>
      </c>
      <c r="I196" s="113"/>
      <c r="J196" s="111">
        <f t="shared" si="21"/>
        <v>0</v>
      </c>
      <c r="K196" s="112">
        <f t="shared" si="22"/>
        <v>0</v>
      </c>
      <c r="L196" s="111">
        <f t="shared" si="23"/>
        <v>0</v>
      </c>
      <c r="M196" s="121"/>
      <c r="N196" s="78" t="str">
        <f t="shared" si="15"/>
        <v/>
      </c>
    </row>
    <row r="197" spans="1:17" s="79" customFormat="1" ht="14.25" thickBot="1">
      <c r="A197" s="120"/>
      <c r="B197" s="119"/>
      <c r="C197" s="118"/>
      <c r="D197" s="117"/>
      <c r="E197" s="116"/>
      <c r="F197" s="115"/>
      <c r="G197" s="114"/>
      <c r="H197" s="111">
        <f t="shared" si="20"/>
        <v>0</v>
      </c>
      <c r="I197" s="113"/>
      <c r="J197" s="111">
        <f t="shared" si="21"/>
        <v>0</v>
      </c>
      <c r="K197" s="112">
        <f t="shared" si="22"/>
        <v>0</v>
      </c>
      <c r="L197" s="111">
        <f t="shared" si="23"/>
        <v>0</v>
      </c>
      <c r="M197" s="110"/>
      <c r="N197" s="78" t="str">
        <f t="shared" si="15"/>
        <v/>
      </c>
    </row>
    <row r="198" spans="1:17" s="79" customFormat="1" ht="14.25" thickTop="1">
      <c r="A198" s="109" t="s">
        <v>60</v>
      </c>
      <c r="B198" s="108" t="s">
        <v>83</v>
      </c>
      <c r="C198" s="107"/>
      <c r="D198" s="106" t="s">
        <v>81</v>
      </c>
      <c r="E198" s="105" t="s">
        <v>60</v>
      </c>
      <c r="F198" s="104" t="s">
        <v>60</v>
      </c>
      <c r="G198" s="103" t="s">
        <v>60</v>
      </c>
      <c r="H198" s="102">
        <f>SUMIFS(H148:H197,$A148:$A197,"設備費")</f>
        <v>0</v>
      </c>
      <c r="I198" s="103" t="s">
        <v>60</v>
      </c>
      <c r="J198" s="102">
        <f>SUMIFS(J148:J197,$A148:$A197,"設備費")</f>
        <v>0</v>
      </c>
      <c r="K198" s="103" t="s">
        <v>60</v>
      </c>
      <c r="L198" s="102">
        <f>SUMIFS(L148:L197,$A148:$A197,"設備費")</f>
        <v>0</v>
      </c>
      <c r="M198" s="101" t="s">
        <v>67</v>
      </c>
      <c r="N198" s="78" t="str">
        <f t="shared" si="15"/>
        <v/>
      </c>
      <c r="O198" s="79" t="s">
        <v>70</v>
      </c>
    </row>
    <row r="199" spans="1:17" s="79" customFormat="1">
      <c r="A199" s="100" t="s">
        <v>60</v>
      </c>
      <c r="B199" s="99" t="s">
        <v>82</v>
      </c>
      <c r="C199" s="98"/>
      <c r="D199" s="97" t="s">
        <v>81</v>
      </c>
      <c r="E199" s="96" t="s">
        <v>60</v>
      </c>
      <c r="F199" s="95" t="s">
        <v>60</v>
      </c>
      <c r="G199" s="94" t="s">
        <v>60</v>
      </c>
      <c r="H199" s="93">
        <f>SUMIFS(H148:H197,$A148:$A197,"工事費")</f>
        <v>0</v>
      </c>
      <c r="I199" s="94" t="s">
        <v>60</v>
      </c>
      <c r="J199" s="93">
        <f>SUMIFS(J148:J197,$A148:$A197,"工事費")</f>
        <v>0</v>
      </c>
      <c r="K199" s="94" t="s">
        <v>60</v>
      </c>
      <c r="L199" s="93">
        <f>SUMIFS(L148:L197,$A148:$A197,"工事費")</f>
        <v>0</v>
      </c>
      <c r="M199" s="92" t="s">
        <v>67</v>
      </c>
      <c r="N199" s="78" t="str">
        <f t="shared" si="15"/>
        <v/>
      </c>
      <c r="O199" s="91" t="s">
        <v>66</v>
      </c>
      <c r="P199" s="91" t="s">
        <v>76</v>
      </c>
      <c r="Q199" s="91" t="s">
        <v>64</v>
      </c>
    </row>
    <row r="200" spans="1:17" s="79" customFormat="1" ht="14.25" thickBot="1">
      <c r="A200" s="90" t="s">
        <v>60</v>
      </c>
      <c r="B200" s="89" t="s">
        <v>80</v>
      </c>
      <c r="C200" s="88"/>
      <c r="D200" s="87" t="s">
        <v>79</v>
      </c>
      <c r="E200" s="86" t="s">
        <v>60</v>
      </c>
      <c r="F200" s="85" t="s">
        <v>60</v>
      </c>
      <c r="G200" s="83" t="s">
        <v>60</v>
      </c>
      <c r="H200" s="84">
        <f>SUM(H148:H197)</f>
        <v>0</v>
      </c>
      <c r="I200" s="83" t="s">
        <v>60</v>
      </c>
      <c r="J200" s="84">
        <f>SUM(J148:J197)</f>
        <v>0</v>
      </c>
      <c r="K200" s="83" t="s">
        <v>60</v>
      </c>
      <c r="L200" s="82">
        <f>SUM(L148:L197)</f>
        <v>0</v>
      </c>
      <c r="M200" s="81" t="s">
        <v>67</v>
      </c>
      <c r="N200" s="78" t="str">
        <f t="shared" si="15"/>
        <v/>
      </c>
      <c r="O200" s="80" t="str">
        <f>IF(SUM(H198:H199)=H200,"","入力ミス")</f>
        <v/>
      </c>
      <c r="P200" s="80" t="str">
        <f>IF(SUM(J198:J199)=J200,"","入力ミス")</f>
        <v/>
      </c>
      <c r="Q200" s="80" t="str">
        <f>IF(SUM(L198:L199)=L200,"","入力ミス")</f>
        <v/>
      </c>
    </row>
    <row r="201" spans="1:17" s="79" customFormat="1">
      <c r="A201" s="133"/>
      <c r="B201" s="132"/>
      <c r="C201" s="131"/>
      <c r="D201" s="134" t="s">
        <v>78</v>
      </c>
      <c r="E201" s="129"/>
      <c r="F201" s="93"/>
      <c r="G201" s="128"/>
      <c r="H201" s="111"/>
      <c r="I201" s="128"/>
      <c r="J201" s="111"/>
      <c r="K201" s="128"/>
      <c r="L201" s="127"/>
      <c r="M201" s="126"/>
      <c r="N201" s="78" t="str">
        <f t="shared" si="15"/>
        <v/>
      </c>
    </row>
    <row r="202" spans="1:17" s="79" customFormat="1">
      <c r="A202" s="120"/>
      <c r="B202" s="125"/>
      <c r="C202" s="118"/>
      <c r="D202" s="124"/>
      <c r="E202" s="116"/>
      <c r="F202" s="123"/>
      <c r="G202" s="113"/>
      <c r="H202" s="111">
        <f t="shared" ref="H202:H233" si="24">$F202*G202</f>
        <v>0</v>
      </c>
      <c r="I202" s="113"/>
      <c r="J202" s="111">
        <f t="shared" ref="J202:J233" si="25">$F202*I202</f>
        <v>0</v>
      </c>
      <c r="K202" s="112">
        <f t="shared" ref="K202:K233" si="26">G202-I202</f>
        <v>0</v>
      </c>
      <c r="L202" s="111">
        <f t="shared" ref="L202:L233" si="27">$F202*K202</f>
        <v>0</v>
      </c>
      <c r="M202" s="121"/>
      <c r="N202" s="78" t="str">
        <f t="shared" si="15"/>
        <v/>
      </c>
    </row>
    <row r="203" spans="1:17" s="79" customFormat="1">
      <c r="A203" s="120"/>
      <c r="B203" s="119"/>
      <c r="C203" s="118"/>
      <c r="D203" s="117"/>
      <c r="E203" s="116"/>
      <c r="F203" s="123"/>
      <c r="G203" s="113"/>
      <c r="H203" s="111">
        <f t="shared" si="24"/>
        <v>0</v>
      </c>
      <c r="I203" s="113"/>
      <c r="J203" s="111">
        <f t="shared" si="25"/>
        <v>0</v>
      </c>
      <c r="K203" s="112">
        <f t="shared" si="26"/>
        <v>0</v>
      </c>
      <c r="L203" s="111">
        <f t="shared" si="27"/>
        <v>0</v>
      </c>
      <c r="M203" s="121"/>
      <c r="N203" s="78" t="str">
        <f t="shared" si="15"/>
        <v/>
      </c>
    </row>
    <row r="204" spans="1:17" s="79" customFormat="1">
      <c r="A204" s="120"/>
      <c r="B204" s="119"/>
      <c r="C204" s="118"/>
      <c r="D204" s="117"/>
      <c r="E204" s="116"/>
      <c r="F204" s="123"/>
      <c r="G204" s="113"/>
      <c r="H204" s="111">
        <f t="shared" si="24"/>
        <v>0</v>
      </c>
      <c r="I204" s="113"/>
      <c r="J204" s="111">
        <f t="shared" si="25"/>
        <v>0</v>
      </c>
      <c r="K204" s="112">
        <f t="shared" si="26"/>
        <v>0</v>
      </c>
      <c r="L204" s="111">
        <f t="shared" si="27"/>
        <v>0</v>
      </c>
      <c r="M204" s="121"/>
      <c r="N204" s="78" t="str">
        <f t="shared" ref="N204:N267" si="28">IF(J204+L204=H204,"","入力ミス")&amp;IF(L204&gt;=0,"","入力ミス")</f>
        <v/>
      </c>
    </row>
    <row r="205" spans="1:17" s="79" customFormat="1">
      <c r="A205" s="120"/>
      <c r="B205" s="119"/>
      <c r="C205" s="118"/>
      <c r="D205" s="117"/>
      <c r="E205" s="116"/>
      <c r="F205" s="123"/>
      <c r="G205" s="113"/>
      <c r="H205" s="111">
        <f t="shared" si="24"/>
        <v>0</v>
      </c>
      <c r="I205" s="113"/>
      <c r="J205" s="111">
        <f t="shared" si="25"/>
        <v>0</v>
      </c>
      <c r="K205" s="112">
        <f t="shared" si="26"/>
        <v>0</v>
      </c>
      <c r="L205" s="111">
        <f t="shared" si="27"/>
        <v>0</v>
      </c>
      <c r="M205" s="121"/>
      <c r="N205" s="78" t="str">
        <f t="shared" si="28"/>
        <v/>
      </c>
    </row>
    <row r="206" spans="1:17" s="79" customFormat="1">
      <c r="A206" s="120"/>
      <c r="B206" s="119"/>
      <c r="C206" s="118"/>
      <c r="D206" s="117"/>
      <c r="E206" s="116"/>
      <c r="F206" s="123"/>
      <c r="G206" s="113"/>
      <c r="H206" s="111">
        <f t="shared" si="24"/>
        <v>0</v>
      </c>
      <c r="I206" s="113"/>
      <c r="J206" s="111">
        <f t="shared" si="25"/>
        <v>0</v>
      </c>
      <c r="K206" s="112">
        <f t="shared" si="26"/>
        <v>0</v>
      </c>
      <c r="L206" s="111">
        <f t="shared" si="27"/>
        <v>0</v>
      </c>
      <c r="M206" s="121"/>
      <c r="N206" s="78" t="str">
        <f t="shared" si="28"/>
        <v/>
      </c>
    </row>
    <row r="207" spans="1:17" s="79" customFormat="1">
      <c r="A207" s="120"/>
      <c r="B207" s="119"/>
      <c r="C207" s="118"/>
      <c r="D207" s="117"/>
      <c r="E207" s="116"/>
      <c r="F207" s="123"/>
      <c r="G207" s="113"/>
      <c r="H207" s="111">
        <f t="shared" si="24"/>
        <v>0</v>
      </c>
      <c r="I207" s="113"/>
      <c r="J207" s="111">
        <f t="shared" si="25"/>
        <v>0</v>
      </c>
      <c r="K207" s="112">
        <f t="shared" si="26"/>
        <v>0</v>
      </c>
      <c r="L207" s="111">
        <f t="shared" si="27"/>
        <v>0</v>
      </c>
      <c r="M207" s="121"/>
      <c r="N207" s="78" t="str">
        <f t="shared" si="28"/>
        <v/>
      </c>
    </row>
    <row r="208" spans="1:17" s="79" customFormat="1">
      <c r="A208" s="120"/>
      <c r="B208" s="119"/>
      <c r="C208" s="118"/>
      <c r="D208" s="117"/>
      <c r="E208" s="116"/>
      <c r="F208" s="123"/>
      <c r="G208" s="113"/>
      <c r="H208" s="111">
        <f t="shared" si="24"/>
        <v>0</v>
      </c>
      <c r="I208" s="113"/>
      <c r="J208" s="111">
        <f t="shared" si="25"/>
        <v>0</v>
      </c>
      <c r="K208" s="112">
        <f t="shared" si="26"/>
        <v>0</v>
      </c>
      <c r="L208" s="111">
        <f t="shared" si="27"/>
        <v>0</v>
      </c>
      <c r="M208" s="121"/>
      <c r="N208" s="78" t="str">
        <f t="shared" si="28"/>
        <v/>
      </c>
    </row>
    <row r="209" spans="1:14" s="79" customFormat="1">
      <c r="A209" s="120"/>
      <c r="B209" s="119"/>
      <c r="C209" s="118"/>
      <c r="D209" s="117"/>
      <c r="E209" s="116"/>
      <c r="F209" s="123"/>
      <c r="G209" s="113"/>
      <c r="H209" s="111">
        <f t="shared" si="24"/>
        <v>0</v>
      </c>
      <c r="I209" s="113"/>
      <c r="J209" s="111">
        <f t="shared" si="25"/>
        <v>0</v>
      </c>
      <c r="K209" s="112">
        <f t="shared" si="26"/>
        <v>0</v>
      </c>
      <c r="L209" s="111">
        <f t="shared" si="27"/>
        <v>0</v>
      </c>
      <c r="M209" s="121"/>
      <c r="N209" s="78" t="str">
        <f t="shared" si="28"/>
        <v/>
      </c>
    </row>
    <row r="210" spans="1:14" s="79" customFormat="1">
      <c r="A210" s="120"/>
      <c r="B210" s="119"/>
      <c r="C210" s="118"/>
      <c r="D210" s="117"/>
      <c r="E210" s="116"/>
      <c r="F210" s="123"/>
      <c r="G210" s="113"/>
      <c r="H210" s="111">
        <f t="shared" si="24"/>
        <v>0</v>
      </c>
      <c r="I210" s="113"/>
      <c r="J210" s="111">
        <f t="shared" si="25"/>
        <v>0</v>
      </c>
      <c r="K210" s="112">
        <f t="shared" si="26"/>
        <v>0</v>
      </c>
      <c r="L210" s="111">
        <f t="shared" si="27"/>
        <v>0</v>
      </c>
      <c r="M210" s="121"/>
      <c r="N210" s="78" t="str">
        <f t="shared" si="28"/>
        <v/>
      </c>
    </row>
    <row r="211" spans="1:14" s="79" customFormat="1">
      <c r="A211" s="120"/>
      <c r="B211" s="119"/>
      <c r="C211" s="118"/>
      <c r="D211" s="117"/>
      <c r="E211" s="116"/>
      <c r="F211" s="123"/>
      <c r="G211" s="113"/>
      <c r="H211" s="111">
        <f t="shared" si="24"/>
        <v>0</v>
      </c>
      <c r="I211" s="113"/>
      <c r="J211" s="111">
        <f t="shared" si="25"/>
        <v>0</v>
      </c>
      <c r="K211" s="112">
        <f t="shared" si="26"/>
        <v>0</v>
      </c>
      <c r="L211" s="111">
        <f t="shared" si="27"/>
        <v>0</v>
      </c>
      <c r="M211" s="121"/>
      <c r="N211" s="78" t="str">
        <f t="shared" si="28"/>
        <v/>
      </c>
    </row>
    <row r="212" spans="1:14" s="79" customFormat="1">
      <c r="A212" s="120"/>
      <c r="B212" s="119"/>
      <c r="C212" s="118"/>
      <c r="D212" s="117"/>
      <c r="E212" s="116"/>
      <c r="F212" s="123"/>
      <c r="G212" s="113"/>
      <c r="H212" s="111">
        <f t="shared" si="24"/>
        <v>0</v>
      </c>
      <c r="I212" s="113"/>
      <c r="J212" s="111">
        <f t="shared" si="25"/>
        <v>0</v>
      </c>
      <c r="K212" s="112">
        <f t="shared" si="26"/>
        <v>0</v>
      </c>
      <c r="L212" s="111">
        <f t="shared" si="27"/>
        <v>0</v>
      </c>
      <c r="M212" s="121"/>
      <c r="N212" s="78" t="str">
        <f t="shared" si="28"/>
        <v/>
      </c>
    </row>
    <row r="213" spans="1:14" s="79" customFormat="1">
      <c r="A213" s="120"/>
      <c r="B213" s="119"/>
      <c r="C213" s="118"/>
      <c r="D213" s="117"/>
      <c r="E213" s="116"/>
      <c r="F213" s="123"/>
      <c r="G213" s="113"/>
      <c r="H213" s="111">
        <f t="shared" si="24"/>
        <v>0</v>
      </c>
      <c r="I213" s="113"/>
      <c r="J213" s="111">
        <f t="shared" si="25"/>
        <v>0</v>
      </c>
      <c r="K213" s="112">
        <f t="shared" si="26"/>
        <v>0</v>
      </c>
      <c r="L213" s="111">
        <f t="shared" si="27"/>
        <v>0</v>
      </c>
      <c r="M213" s="121"/>
      <c r="N213" s="78" t="str">
        <f t="shared" si="28"/>
        <v/>
      </c>
    </row>
    <row r="214" spans="1:14" s="79" customFormat="1">
      <c r="A214" s="120"/>
      <c r="B214" s="119"/>
      <c r="C214" s="118"/>
      <c r="D214" s="117"/>
      <c r="E214" s="116"/>
      <c r="F214" s="123"/>
      <c r="G214" s="113"/>
      <c r="H214" s="111">
        <f t="shared" si="24"/>
        <v>0</v>
      </c>
      <c r="I214" s="113"/>
      <c r="J214" s="111">
        <f t="shared" si="25"/>
        <v>0</v>
      </c>
      <c r="K214" s="112">
        <f t="shared" si="26"/>
        <v>0</v>
      </c>
      <c r="L214" s="111">
        <f t="shared" si="27"/>
        <v>0</v>
      </c>
      <c r="M214" s="121"/>
      <c r="N214" s="78" t="str">
        <f t="shared" si="28"/>
        <v/>
      </c>
    </row>
    <row r="215" spans="1:14" s="79" customFormat="1">
      <c r="A215" s="120"/>
      <c r="B215" s="119"/>
      <c r="C215" s="118"/>
      <c r="D215" s="117"/>
      <c r="E215" s="116"/>
      <c r="F215" s="123"/>
      <c r="G215" s="113"/>
      <c r="H215" s="111">
        <f t="shared" si="24"/>
        <v>0</v>
      </c>
      <c r="I215" s="113"/>
      <c r="J215" s="111">
        <f t="shared" si="25"/>
        <v>0</v>
      </c>
      <c r="K215" s="112">
        <f t="shared" si="26"/>
        <v>0</v>
      </c>
      <c r="L215" s="111">
        <f t="shared" si="27"/>
        <v>0</v>
      </c>
      <c r="M215" s="121"/>
      <c r="N215" s="78" t="str">
        <f t="shared" si="28"/>
        <v/>
      </c>
    </row>
    <row r="216" spans="1:14" s="79" customFormat="1">
      <c r="A216" s="120"/>
      <c r="B216" s="119"/>
      <c r="C216" s="118"/>
      <c r="D216" s="117"/>
      <c r="E216" s="116"/>
      <c r="F216" s="123"/>
      <c r="G216" s="113"/>
      <c r="H216" s="111">
        <f t="shared" si="24"/>
        <v>0</v>
      </c>
      <c r="I216" s="113"/>
      <c r="J216" s="111">
        <f t="shared" si="25"/>
        <v>0</v>
      </c>
      <c r="K216" s="112">
        <f t="shared" si="26"/>
        <v>0</v>
      </c>
      <c r="L216" s="111">
        <f t="shared" si="27"/>
        <v>0</v>
      </c>
      <c r="M216" s="121"/>
      <c r="N216" s="78" t="str">
        <f t="shared" si="28"/>
        <v/>
      </c>
    </row>
    <row r="217" spans="1:14" s="79" customFormat="1">
      <c r="A217" s="120"/>
      <c r="B217" s="119"/>
      <c r="C217" s="118"/>
      <c r="D217" s="117"/>
      <c r="E217" s="116"/>
      <c r="F217" s="123"/>
      <c r="G217" s="113"/>
      <c r="H217" s="111">
        <f t="shared" si="24"/>
        <v>0</v>
      </c>
      <c r="I217" s="113"/>
      <c r="J217" s="111">
        <f t="shared" si="25"/>
        <v>0</v>
      </c>
      <c r="K217" s="112">
        <f t="shared" si="26"/>
        <v>0</v>
      </c>
      <c r="L217" s="111">
        <f t="shared" si="27"/>
        <v>0</v>
      </c>
      <c r="M217" s="121"/>
      <c r="N217" s="78" t="str">
        <f t="shared" si="28"/>
        <v/>
      </c>
    </row>
    <row r="218" spans="1:14" s="79" customFormat="1">
      <c r="A218" s="120"/>
      <c r="B218" s="119"/>
      <c r="C218" s="118"/>
      <c r="D218" s="117"/>
      <c r="E218" s="116"/>
      <c r="F218" s="123"/>
      <c r="G218" s="113"/>
      <c r="H218" s="111">
        <f t="shared" si="24"/>
        <v>0</v>
      </c>
      <c r="I218" s="113"/>
      <c r="J218" s="111">
        <f t="shared" si="25"/>
        <v>0</v>
      </c>
      <c r="K218" s="112">
        <f t="shared" si="26"/>
        <v>0</v>
      </c>
      <c r="L218" s="111">
        <f t="shared" si="27"/>
        <v>0</v>
      </c>
      <c r="M218" s="121"/>
      <c r="N218" s="78" t="str">
        <f t="shared" si="28"/>
        <v/>
      </c>
    </row>
    <row r="219" spans="1:14" s="79" customFormat="1">
      <c r="A219" s="120"/>
      <c r="B219" s="119"/>
      <c r="C219" s="118"/>
      <c r="D219" s="117"/>
      <c r="E219" s="116"/>
      <c r="F219" s="123"/>
      <c r="G219" s="113"/>
      <c r="H219" s="111">
        <f t="shared" si="24"/>
        <v>0</v>
      </c>
      <c r="I219" s="113"/>
      <c r="J219" s="111">
        <f t="shared" si="25"/>
        <v>0</v>
      </c>
      <c r="K219" s="112">
        <f t="shared" si="26"/>
        <v>0</v>
      </c>
      <c r="L219" s="111">
        <f t="shared" si="27"/>
        <v>0</v>
      </c>
      <c r="M219" s="121"/>
      <c r="N219" s="78" t="str">
        <f t="shared" si="28"/>
        <v/>
      </c>
    </row>
    <row r="220" spans="1:14" s="79" customFormat="1">
      <c r="A220" s="120"/>
      <c r="B220" s="119"/>
      <c r="C220" s="118"/>
      <c r="D220" s="117"/>
      <c r="E220" s="116"/>
      <c r="F220" s="123"/>
      <c r="G220" s="113"/>
      <c r="H220" s="111">
        <f t="shared" si="24"/>
        <v>0</v>
      </c>
      <c r="I220" s="113"/>
      <c r="J220" s="111">
        <f t="shared" si="25"/>
        <v>0</v>
      </c>
      <c r="K220" s="112">
        <f t="shared" si="26"/>
        <v>0</v>
      </c>
      <c r="L220" s="111">
        <f t="shared" si="27"/>
        <v>0</v>
      </c>
      <c r="M220" s="121"/>
      <c r="N220" s="78" t="str">
        <f t="shared" si="28"/>
        <v/>
      </c>
    </row>
    <row r="221" spans="1:14" s="79" customFormat="1">
      <c r="A221" s="120"/>
      <c r="B221" s="119"/>
      <c r="C221" s="118"/>
      <c r="D221" s="117"/>
      <c r="E221" s="116"/>
      <c r="F221" s="123"/>
      <c r="G221" s="113"/>
      <c r="H221" s="111">
        <f t="shared" si="24"/>
        <v>0</v>
      </c>
      <c r="I221" s="113"/>
      <c r="J221" s="111">
        <f t="shared" si="25"/>
        <v>0</v>
      </c>
      <c r="K221" s="112">
        <f t="shared" si="26"/>
        <v>0</v>
      </c>
      <c r="L221" s="111">
        <f t="shared" si="27"/>
        <v>0</v>
      </c>
      <c r="M221" s="121"/>
      <c r="N221" s="78" t="str">
        <f t="shared" si="28"/>
        <v/>
      </c>
    </row>
    <row r="222" spans="1:14" s="79" customFormat="1">
      <c r="A222" s="120"/>
      <c r="B222" s="119"/>
      <c r="C222" s="118"/>
      <c r="D222" s="117"/>
      <c r="E222" s="116"/>
      <c r="F222" s="123"/>
      <c r="G222" s="113"/>
      <c r="H222" s="111">
        <f t="shared" si="24"/>
        <v>0</v>
      </c>
      <c r="I222" s="113"/>
      <c r="J222" s="111">
        <f t="shared" si="25"/>
        <v>0</v>
      </c>
      <c r="K222" s="112">
        <f t="shared" si="26"/>
        <v>0</v>
      </c>
      <c r="L222" s="111">
        <f t="shared" si="27"/>
        <v>0</v>
      </c>
      <c r="M222" s="121"/>
      <c r="N222" s="78" t="str">
        <f t="shared" si="28"/>
        <v/>
      </c>
    </row>
    <row r="223" spans="1:14" s="79" customFormat="1">
      <c r="A223" s="120"/>
      <c r="B223" s="119"/>
      <c r="C223" s="118"/>
      <c r="D223" s="117"/>
      <c r="E223" s="116"/>
      <c r="F223" s="123"/>
      <c r="G223" s="113"/>
      <c r="H223" s="111">
        <f t="shared" si="24"/>
        <v>0</v>
      </c>
      <c r="I223" s="113"/>
      <c r="J223" s="111">
        <f t="shared" si="25"/>
        <v>0</v>
      </c>
      <c r="K223" s="112">
        <f t="shared" si="26"/>
        <v>0</v>
      </c>
      <c r="L223" s="111">
        <f t="shared" si="27"/>
        <v>0</v>
      </c>
      <c r="M223" s="121"/>
      <c r="N223" s="78" t="str">
        <f t="shared" si="28"/>
        <v/>
      </c>
    </row>
    <row r="224" spans="1:14" s="79" customFormat="1">
      <c r="A224" s="120"/>
      <c r="B224" s="119"/>
      <c r="C224" s="118"/>
      <c r="D224" s="117"/>
      <c r="E224" s="116"/>
      <c r="F224" s="123"/>
      <c r="G224" s="113"/>
      <c r="H224" s="111">
        <f t="shared" si="24"/>
        <v>0</v>
      </c>
      <c r="I224" s="113"/>
      <c r="J224" s="111">
        <f t="shared" si="25"/>
        <v>0</v>
      </c>
      <c r="K224" s="112">
        <f t="shared" si="26"/>
        <v>0</v>
      </c>
      <c r="L224" s="111">
        <f t="shared" si="27"/>
        <v>0</v>
      </c>
      <c r="M224" s="121"/>
      <c r="N224" s="78" t="str">
        <f t="shared" si="28"/>
        <v/>
      </c>
    </row>
    <row r="225" spans="1:14" s="79" customFormat="1">
      <c r="A225" s="120"/>
      <c r="B225" s="119"/>
      <c r="C225" s="118"/>
      <c r="D225" s="117"/>
      <c r="E225" s="116"/>
      <c r="F225" s="123"/>
      <c r="G225" s="113"/>
      <c r="H225" s="111">
        <f t="shared" si="24"/>
        <v>0</v>
      </c>
      <c r="I225" s="113"/>
      <c r="J225" s="111">
        <f t="shared" si="25"/>
        <v>0</v>
      </c>
      <c r="K225" s="112">
        <f t="shared" si="26"/>
        <v>0</v>
      </c>
      <c r="L225" s="111">
        <f t="shared" si="27"/>
        <v>0</v>
      </c>
      <c r="M225" s="121"/>
      <c r="N225" s="78" t="str">
        <f t="shared" si="28"/>
        <v/>
      </c>
    </row>
    <row r="226" spans="1:14" s="79" customFormat="1">
      <c r="A226" s="120"/>
      <c r="B226" s="119"/>
      <c r="C226" s="118"/>
      <c r="D226" s="117"/>
      <c r="E226" s="116"/>
      <c r="F226" s="123"/>
      <c r="G226" s="113"/>
      <c r="H226" s="111">
        <f t="shared" si="24"/>
        <v>0</v>
      </c>
      <c r="I226" s="113"/>
      <c r="J226" s="111">
        <f t="shared" si="25"/>
        <v>0</v>
      </c>
      <c r="K226" s="112">
        <f t="shared" si="26"/>
        <v>0</v>
      </c>
      <c r="L226" s="111">
        <f t="shared" si="27"/>
        <v>0</v>
      </c>
      <c r="M226" s="121"/>
      <c r="N226" s="78" t="str">
        <f t="shared" si="28"/>
        <v/>
      </c>
    </row>
    <row r="227" spans="1:14" s="79" customFormat="1">
      <c r="A227" s="120"/>
      <c r="B227" s="119"/>
      <c r="C227" s="118"/>
      <c r="D227" s="117"/>
      <c r="E227" s="116"/>
      <c r="F227" s="123"/>
      <c r="G227" s="113"/>
      <c r="H227" s="111">
        <f t="shared" si="24"/>
        <v>0</v>
      </c>
      <c r="I227" s="113"/>
      <c r="J227" s="111">
        <f t="shared" si="25"/>
        <v>0</v>
      </c>
      <c r="K227" s="112">
        <f t="shared" si="26"/>
        <v>0</v>
      </c>
      <c r="L227" s="111">
        <f t="shared" si="27"/>
        <v>0</v>
      </c>
      <c r="M227" s="121"/>
      <c r="N227" s="78" t="str">
        <f t="shared" si="28"/>
        <v/>
      </c>
    </row>
    <row r="228" spans="1:14" s="79" customFormat="1">
      <c r="A228" s="120"/>
      <c r="B228" s="119"/>
      <c r="C228" s="118"/>
      <c r="D228" s="117"/>
      <c r="E228" s="116"/>
      <c r="F228" s="123"/>
      <c r="G228" s="113"/>
      <c r="H228" s="111">
        <f t="shared" si="24"/>
        <v>0</v>
      </c>
      <c r="I228" s="113"/>
      <c r="J228" s="111">
        <f t="shared" si="25"/>
        <v>0</v>
      </c>
      <c r="K228" s="112">
        <f t="shared" si="26"/>
        <v>0</v>
      </c>
      <c r="L228" s="111">
        <f t="shared" si="27"/>
        <v>0</v>
      </c>
      <c r="M228" s="121"/>
      <c r="N228" s="78" t="str">
        <f t="shared" si="28"/>
        <v/>
      </c>
    </row>
    <row r="229" spans="1:14" s="79" customFormat="1">
      <c r="A229" s="120"/>
      <c r="B229" s="119"/>
      <c r="C229" s="118"/>
      <c r="D229" s="117"/>
      <c r="E229" s="116"/>
      <c r="F229" s="123"/>
      <c r="G229" s="113"/>
      <c r="H229" s="111">
        <f t="shared" si="24"/>
        <v>0</v>
      </c>
      <c r="I229" s="113"/>
      <c r="J229" s="111">
        <f t="shared" si="25"/>
        <v>0</v>
      </c>
      <c r="K229" s="112">
        <f t="shared" si="26"/>
        <v>0</v>
      </c>
      <c r="L229" s="111">
        <f t="shared" si="27"/>
        <v>0</v>
      </c>
      <c r="M229" s="121"/>
      <c r="N229" s="78" t="str">
        <f t="shared" si="28"/>
        <v/>
      </c>
    </row>
    <row r="230" spans="1:14" s="79" customFormat="1">
      <c r="A230" s="120"/>
      <c r="B230" s="119"/>
      <c r="C230" s="118"/>
      <c r="D230" s="117"/>
      <c r="E230" s="116"/>
      <c r="F230" s="123"/>
      <c r="G230" s="113"/>
      <c r="H230" s="111">
        <f t="shared" si="24"/>
        <v>0</v>
      </c>
      <c r="I230" s="113"/>
      <c r="J230" s="111">
        <f t="shared" si="25"/>
        <v>0</v>
      </c>
      <c r="K230" s="112">
        <f t="shared" si="26"/>
        <v>0</v>
      </c>
      <c r="L230" s="111">
        <f t="shared" si="27"/>
        <v>0</v>
      </c>
      <c r="M230" s="121"/>
      <c r="N230" s="78" t="str">
        <f t="shared" si="28"/>
        <v/>
      </c>
    </row>
    <row r="231" spans="1:14" s="79" customFormat="1">
      <c r="A231" s="120"/>
      <c r="B231" s="119"/>
      <c r="C231" s="118"/>
      <c r="D231" s="117"/>
      <c r="E231" s="116"/>
      <c r="F231" s="123"/>
      <c r="G231" s="113"/>
      <c r="H231" s="111">
        <f t="shared" si="24"/>
        <v>0</v>
      </c>
      <c r="I231" s="113"/>
      <c r="J231" s="111">
        <f t="shared" si="25"/>
        <v>0</v>
      </c>
      <c r="K231" s="112">
        <f t="shared" si="26"/>
        <v>0</v>
      </c>
      <c r="L231" s="111">
        <f t="shared" si="27"/>
        <v>0</v>
      </c>
      <c r="M231" s="121"/>
      <c r="N231" s="78" t="str">
        <f t="shared" si="28"/>
        <v/>
      </c>
    </row>
    <row r="232" spans="1:14" s="79" customFormat="1">
      <c r="A232" s="120"/>
      <c r="B232" s="119"/>
      <c r="C232" s="118"/>
      <c r="D232" s="117"/>
      <c r="E232" s="116"/>
      <c r="F232" s="123"/>
      <c r="G232" s="113"/>
      <c r="H232" s="111">
        <f t="shared" si="24"/>
        <v>0</v>
      </c>
      <c r="I232" s="113"/>
      <c r="J232" s="111">
        <f t="shared" si="25"/>
        <v>0</v>
      </c>
      <c r="K232" s="112">
        <f t="shared" si="26"/>
        <v>0</v>
      </c>
      <c r="L232" s="111">
        <f t="shared" si="27"/>
        <v>0</v>
      </c>
      <c r="M232" s="121"/>
      <c r="N232" s="78" t="str">
        <f t="shared" si="28"/>
        <v/>
      </c>
    </row>
    <row r="233" spans="1:14" s="79" customFormat="1">
      <c r="A233" s="120"/>
      <c r="B233" s="119"/>
      <c r="C233" s="118"/>
      <c r="D233" s="117"/>
      <c r="E233" s="116"/>
      <c r="F233" s="123"/>
      <c r="G233" s="113"/>
      <c r="H233" s="111">
        <f t="shared" si="24"/>
        <v>0</v>
      </c>
      <c r="I233" s="113"/>
      <c r="J233" s="111">
        <f t="shared" si="25"/>
        <v>0</v>
      </c>
      <c r="K233" s="112">
        <f t="shared" si="26"/>
        <v>0</v>
      </c>
      <c r="L233" s="111">
        <f t="shared" si="27"/>
        <v>0</v>
      </c>
      <c r="M233" s="121"/>
      <c r="N233" s="78" t="str">
        <f t="shared" si="28"/>
        <v/>
      </c>
    </row>
    <row r="234" spans="1:14" s="79" customFormat="1">
      <c r="A234" s="120"/>
      <c r="B234" s="119"/>
      <c r="C234" s="118"/>
      <c r="D234" s="117"/>
      <c r="E234" s="116"/>
      <c r="F234" s="123"/>
      <c r="G234" s="113"/>
      <c r="H234" s="111">
        <f t="shared" ref="H234:H251" si="29">$F234*G234</f>
        <v>0</v>
      </c>
      <c r="I234" s="113"/>
      <c r="J234" s="111">
        <f t="shared" ref="J234:J251" si="30">$F234*I234</f>
        <v>0</v>
      </c>
      <c r="K234" s="112">
        <f t="shared" ref="K234:K251" si="31">G234-I234</f>
        <v>0</v>
      </c>
      <c r="L234" s="111">
        <f t="shared" ref="L234:L251" si="32">$F234*K234</f>
        <v>0</v>
      </c>
      <c r="M234" s="121"/>
      <c r="N234" s="78" t="str">
        <f t="shared" si="28"/>
        <v/>
      </c>
    </row>
    <row r="235" spans="1:14" s="79" customFormat="1">
      <c r="A235" s="120"/>
      <c r="B235" s="119"/>
      <c r="C235" s="118"/>
      <c r="D235" s="117"/>
      <c r="E235" s="116"/>
      <c r="F235" s="123"/>
      <c r="G235" s="113"/>
      <c r="H235" s="111">
        <f t="shared" si="29"/>
        <v>0</v>
      </c>
      <c r="I235" s="113"/>
      <c r="J235" s="111">
        <f t="shared" si="30"/>
        <v>0</v>
      </c>
      <c r="K235" s="112">
        <f t="shared" si="31"/>
        <v>0</v>
      </c>
      <c r="L235" s="111">
        <f t="shared" si="32"/>
        <v>0</v>
      </c>
      <c r="M235" s="121"/>
      <c r="N235" s="78" t="str">
        <f t="shared" si="28"/>
        <v/>
      </c>
    </row>
    <row r="236" spans="1:14" s="79" customFormat="1">
      <c r="A236" s="120"/>
      <c r="B236" s="119"/>
      <c r="C236" s="118"/>
      <c r="D236" s="117"/>
      <c r="E236" s="116"/>
      <c r="F236" s="123"/>
      <c r="G236" s="113"/>
      <c r="H236" s="111">
        <f t="shared" si="29"/>
        <v>0</v>
      </c>
      <c r="I236" s="113"/>
      <c r="J236" s="111">
        <f t="shared" si="30"/>
        <v>0</v>
      </c>
      <c r="K236" s="112">
        <f t="shared" si="31"/>
        <v>0</v>
      </c>
      <c r="L236" s="111">
        <f t="shared" si="32"/>
        <v>0</v>
      </c>
      <c r="M236" s="121"/>
      <c r="N236" s="78" t="str">
        <f t="shared" si="28"/>
        <v/>
      </c>
    </row>
    <row r="237" spans="1:14" s="79" customFormat="1">
      <c r="A237" s="120"/>
      <c r="B237" s="119"/>
      <c r="C237" s="118"/>
      <c r="D237" s="117"/>
      <c r="E237" s="116"/>
      <c r="F237" s="123"/>
      <c r="G237" s="113"/>
      <c r="H237" s="111">
        <f t="shared" si="29"/>
        <v>0</v>
      </c>
      <c r="I237" s="113"/>
      <c r="J237" s="111">
        <f t="shared" si="30"/>
        <v>0</v>
      </c>
      <c r="K237" s="112">
        <f t="shared" si="31"/>
        <v>0</v>
      </c>
      <c r="L237" s="111">
        <f t="shared" si="32"/>
        <v>0</v>
      </c>
      <c r="M237" s="121"/>
      <c r="N237" s="78" t="str">
        <f t="shared" si="28"/>
        <v/>
      </c>
    </row>
    <row r="238" spans="1:14" s="79" customFormat="1">
      <c r="A238" s="120"/>
      <c r="B238" s="119"/>
      <c r="C238" s="118"/>
      <c r="D238" s="117"/>
      <c r="E238" s="116"/>
      <c r="F238" s="123"/>
      <c r="G238" s="113"/>
      <c r="H238" s="111">
        <f t="shared" si="29"/>
        <v>0</v>
      </c>
      <c r="I238" s="113"/>
      <c r="J238" s="111">
        <f t="shared" si="30"/>
        <v>0</v>
      </c>
      <c r="K238" s="112">
        <f t="shared" si="31"/>
        <v>0</v>
      </c>
      <c r="L238" s="111">
        <f t="shared" si="32"/>
        <v>0</v>
      </c>
      <c r="M238" s="121"/>
      <c r="N238" s="78" t="str">
        <f t="shared" si="28"/>
        <v/>
      </c>
    </row>
    <row r="239" spans="1:14" s="79" customFormat="1">
      <c r="A239" s="120"/>
      <c r="B239" s="119"/>
      <c r="C239" s="118"/>
      <c r="D239" s="117"/>
      <c r="E239" s="116"/>
      <c r="F239" s="123"/>
      <c r="G239" s="113"/>
      <c r="H239" s="111">
        <f t="shared" si="29"/>
        <v>0</v>
      </c>
      <c r="I239" s="113"/>
      <c r="J239" s="111">
        <f t="shared" si="30"/>
        <v>0</v>
      </c>
      <c r="K239" s="112">
        <f t="shared" si="31"/>
        <v>0</v>
      </c>
      <c r="L239" s="111">
        <f t="shared" si="32"/>
        <v>0</v>
      </c>
      <c r="M239" s="121"/>
      <c r="N239" s="78" t="str">
        <f t="shared" si="28"/>
        <v/>
      </c>
    </row>
    <row r="240" spans="1:14" s="79" customFormat="1">
      <c r="A240" s="120"/>
      <c r="B240" s="119"/>
      <c r="C240" s="118"/>
      <c r="D240" s="117"/>
      <c r="E240" s="116"/>
      <c r="F240" s="123"/>
      <c r="G240" s="113"/>
      <c r="H240" s="111">
        <f t="shared" si="29"/>
        <v>0</v>
      </c>
      <c r="I240" s="113"/>
      <c r="J240" s="111">
        <f t="shared" si="30"/>
        <v>0</v>
      </c>
      <c r="K240" s="112">
        <f t="shared" si="31"/>
        <v>0</v>
      </c>
      <c r="L240" s="111">
        <f t="shared" si="32"/>
        <v>0</v>
      </c>
      <c r="M240" s="121"/>
      <c r="N240" s="78" t="str">
        <f t="shared" si="28"/>
        <v/>
      </c>
    </row>
    <row r="241" spans="1:17" s="79" customFormat="1">
      <c r="A241" s="120"/>
      <c r="B241" s="119"/>
      <c r="C241" s="118"/>
      <c r="D241" s="117"/>
      <c r="E241" s="116"/>
      <c r="F241" s="123"/>
      <c r="G241" s="113"/>
      <c r="H241" s="111">
        <f t="shared" si="29"/>
        <v>0</v>
      </c>
      <c r="I241" s="113"/>
      <c r="J241" s="111">
        <f t="shared" si="30"/>
        <v>0</v>
      </c>
      <c r="K241" s="112">
        <f t="shared" si="31"/>
        <v>0</v>
      </c>
      <c r="L241" s="111">
        <f t="shared" si="32"/>
        <v>0</v>
      </c>
      <c r="M241" s="121"/>
      <c r="N241" s="78" t="str">
        <f t="shared" si="28"/>
        <v/>
      </c>
    </row>
    <row r="242" spans="1:17" s="79" customFormat="1">
      <c r="A242" s="120"/>
      <c r="B242" s="119"/>
      <c r="C242" s="118"/>
      <c r="D242" s="117"/>
      <c r="E242" s="116"/>
      <c r="F242" s="123"/>
      <c r="G242" s="113"/>
      <c r="H242" s="111">
        <f t="shared" si="29"/>
        <v>0</v>
      </c>
      <c r="I242" s="113"/>
      <c r="J242" s="111">
        <f t="shared" si="30"/>
        <v>0</v>
      </c>
      <c r="K242" s="112">
        <f t="shared" si="31"/>
        <v>0</v>
      </c>
      <c r="L242" s="111">
        <f t="shared" si="32"/>
        <v>0</v>
      </c>
      <c r="M242" s="121"/>
      <c r="N242" s="78" t="str">
        <f t="shared" si="28"/>
        <v/>
      </c>
    </row>
    <row r="243" spans="1:17" s="79" customFormat="1">
      <c r="A243" s="120"/>
      <c r="B243" s="119"/>
      <c r="C243" s="118"/>
      <c r="D243" s="117"/>
      <c r="E243" s="116"/>
      <c r="F243" s="123"/>
      <c r="G243" s="113"/>
      <c r="H243" s="111">
        <f t="shared" si="29"/>
        <v>0</v>
      </c>
      <c r="I243" s="113"/>
      <c r="J243" s="111">
        <f t="shared" si="30"/>
        <v>0</v>
      </c>
      <c r="K243" s="112">
        <f t="shared" si="31"/>
        <v>0</v>
      </c>
      <c r="L243" s="111">
        <f t="shared" si="32"/>
        <v>0</v>
      </c>
      <c r="M243" s="121"/>
      <c r="N243" s="78" t="str">
        <f t="shared" si="28"/>
        <v/>
      </c>
    </row>
    <row r="244" spans="1:17" s="79" customFormat="1">
      <c r="A244" s="120"/>
      <c r="B244" s="119"/>
      <c r="C244" s="118"/>
      <c r="D244" s="117"/>
      <c r="E244" s="116"/>
      <c r="F244" s="123"/>
      <c r="G244" s="113"/>
      <c r="H244" s="111">
        <f t="shared" si="29"/>
        <v>0</v>
      </c>
      <c r="I244" s="113"/>
      <c r="J244" s="111">
        <f t="shared" si="30"/>
        <v>0</v>
      </c>
      <c r="K244" s="112">
        <f t="shared" si="31"/>
        <v>0</v>
      </c>
      <c r="L244" s="111">
        <f t="shared" si="32"/>
        <v>0</v>
      </c>
      <c r="M244" s="121"/>
      <c r="N244" s="78" t="str">
        <f t="shared" si="28"/>
        <v/>
      </c>
    </row>
    <row r="245" spans="1:17" s="79" customFormat="1">
      <c r="A245" s="120"/>
      <c r="B245" s="119"/>
      <c r="C245" s="118"/>
      <c r="D245" s="117"/>
      <c r="E245" s="116"/>
      <c r="F245" s="123"/>
      <c r="G245" s="113"/>
      <c r="H245" s="111">
        <f t="shared" si="29"/>
        <v>0</v>
      </c>
      <c r="I245" s="113"/>
      <c r="J245" s="111">
        <f t="shared" si="30"/>
        <v>0</v>
      </c>
      <c r="K245" s="112">
        <f t="shared" si="31"/>
        <v>0</v>
      </c>
      <c r="L245" s="111">
        <f t="shared" si="32"/>
        <v>0</v>
      </c>
      <c r="M245" s="121"/>
      <c r="N245" s="78" t="str">
        <f t="shared" si="28"/>
        <v/>
      </c>
    </row>
    <row r="246" spans="1:17" s="79" customFormat="1">
      <c r="A246" s="120"/>
      <c r="B246" s="119"/>
      <c r="C246" s="118"/>
      <c r="D246" s="117"/>
      <c r="E246" s="116"/>
      <c r="F246" s="123"/>
      <c r="G246" s="113"/>
      <c r="H246" s="111">
        <f t="shared" si="29"/>
        <v>0</v>
      </c>
      <c r="I246" s="113"/>
      <c r="J246" s="111">
        <f t="shared" si="30"/>
        <v>0</v>
      </c>
      <c r="K246" s="112">
        <f t="shared" si="31"/>
        <v>0</v>
      </c>
      <c r="L246" s="111">
        <f t="shared" si="32"/>
        <v>0</v>
      </c>
      <c r="M246" s="121"/>
      <c r="N246" s="78" t="str">
        <f t="shared" si="28"/>
        <v/>
      </c>
    </row>
    <row r="247" spans="1:17" s="79" customFormat="1">
      <c r="A247" s="120"/>
      <c r="B247" s="119"/>
      <c r="C247" s="118"/>
      <c r="D247" s="117"/>
      <c r="E247" s="116"/>
      <c r="F247" s="123"/>
      <c r="G247" s="113"/>
      <c r="H247" s="111">
        <f t="shared" si="29"/>
        <v>0</v>
      </c>
      <c r="I247" s="113"/>
      <c r="J247" s="111">
        <f t="shared" si="30"/>
        <v>0</v>
      </c>
      <c r="K247" s="112">
        <f t="shared" si="31"/>
        <v>0</v>
      </c>
      <c r="L247" s="111">
        <f t="shared" si="32"/>
        <v>0</v>
      </c>
      <c r="M247" s="121"/>
      <c r="N247" s="78" t="str">
        <f t="shared" si="28"/>
        <v/>
      </c>
    </row>
    <row r="248" spans="1:17" s="79" customFormat="1">
      <c r="A248" s="120"/>
      <c r="B248" s="119"/>
      <c r="C248" s="118"/>
      <c r="D248" s="117"/>
      <c r="E248" s="116"/>
      <c r="F248" s="123"/>
      <c r="G248" s="113"/>
      <c r="H248" s="111">
        <f t="shared" si="29"/>
        <v>0</v>
      </c>
      <c r="I248" s="113"/>
      <c r="J248" s="111">
        <f t="shared" si="30"/>
        <v>0</v>
      </c>
      <c r="K248" s="112">
        <f t="shared" si="31"/>
        <v>0</v>
      </c>
      <c r="L248" s="111">
        <f t="shared" si="32"/>
        <v>0</v>
      </c>
      <c r="M248" s="121"/>
      <c r="N248" s="78" t="str">
        <f t="shared" si="28"/>
        <v/>
      </c>
    </row>
    <row r="249" spans="1:17" s="79" customFormat="1">
      <c r="A249" s="120"/>
      <c r="B249" s="119"/>
      <c r="C249" s="118"/>
      <c r="D249" s="117"/>
      <c r="E249" s="116"/>
      <c r="F249" s="123"/>
      <c r="G249" s="113"/>
      <c r="H249" s="111">
        <f t="shared" si="29"/>
        <v>0</v>
      </c>
      <c r="I249" s="113"/>
      <c r="J249" s="111">
        <f t="shared" si="30"/>
        <v>0</v>
      </c>
      <c r="K249" s="112">
        <f t="shared" si="31"/>
        <v>0</v>
      </c>
      <c r="L249" s="111">
        <f t="shared" si="32"/>
        <v>0</v>
      </c>
      <c r="M249" s="121"/>
      <c r="N249" s="78" t="str">
        <f t="shared" si="28"/>
        <v/>
      </c>
    </row>
    <row r="250" spans="1:17" s="79" customFormat="1">
      <c r="A250" s="120"/>
      <c r="B250" s="119"/>
      <c r="C250" s="118"/>
      <c r="D250" s="117"/>
      <c r="E250" s="116"/>
      <c r="F250" s="122"/>
      <c r="G250" s="113"/>
      <c r="H250" s="111">
        <f t="shared" si="29"/>
        <v>0</v>
      </c>
      <c r="I250" s="113"/>
      <c r="J250" s="111">
        <f t="shared" si="30"/>
        <v>0</v>
      </c>
      <c r="K250" s="112">
        <f t="shared" si="31"/>
        <v>0</v>
      </c>
      <c r="L250" s="111">
        <f t="shared" si="32"/>
        <v>0</v>
      </c>
      <c r="M250" s="121"/>
      <c r="N250" s="78" t="str">
        <f t="shared" si="28"/>
        <v/>
      </c>
    </row>
    <row r="251" spans="1:17" s="79" customFormat="1" ht="14.25" thickBot="1">
      <c r="A251" s="120"/>
      <c r="B251" s="119"/>
      <c r="C251" s="118"/>
      <c r="D251" s="117"/>
      <c r="E251" s="116"/>
      <c r="F251" s="115"/>
      <c r="G251" s="114"/>
      <c r="H251" s="111">
        <f t="shared" si="29"/>
        <v>0</v>
      </c>
      <c r="I251" s="113"/>
      <c r="J251" s="111">
        <f t="shared" si="30"/>
        <v>0</v>
      </c>
      <c r="K251" s="112">
        <f t="shared" si="31"/>
        <v>0</v>
      </c>
      <c r="L251" s="111">
        <f t="shared" si="32"/>
        <v>0</v>
      </c>
      <c r="M251" s="110"/>
      <c r="N251" s="78" t="str">
        <f t="shared" si="28"/>
        <v/>
      </c>
    </row>
    <row r="252" spans="1:17" s="79" customFormat="1" ht="14.25" thickTop="1">
      <c r="A252" s="109" t="s">
        <v>67</v>
      </c>
      <c r="B252" s="108" t="s">
        <v>72</v>
      </c>
      <c r="C252" s="107"/>
      <c r="D252" s="106" t="s">
        <v>71</v>
      </c>
      <c r="E252" s="105" t="s">
        <v>67</v>
      </c>
      <c r="F252" s="104" t="s">
        <v>67</v>
      </c>
      <c r="G252" s="103" t="s">
        <v>67</v>
      </c>
      <c r="H252" s="102">
        <f>SUMIFS(H202:H251,$A202:$A251,"設備費")</f>
        <v>0</v>
      </c>
      <c r="I252" s="103" t="s">
        <v>60</v>
      </c>
      <c r="J252" s="102">
        <f>SUMIFS(J202:J251,$A202:$A251,"設備費")</f>
        <v>0</v>
      </c>
      <c r="K252" s="103" t="s">
        <v>60</v>
      </c>
      <c r="L252" s="102">
        <f>SUMIFS(L202:L251,$A202:$A251,"設備費")</f>
        <v>0</v>
      </c>
      <c r="M252" s="101" t="s">
        <v>67</v>
      </c>
      <c r="N252" s="78" t="str">
        <f t="shared" si="28"/>
        <v/>
      </c>
      <c r="O252" s="79" t="s">
        <v>70</v>
      </c>
    </row>
    <row r="253" spans="1:17" s="79" customFormat="1">
      <c r="A253" s="100" t="s">
        <v>67</v>
      </c>
      <c r="B253" s="99" t="s">
        <v>77</v>
      </c>
      <c r="C253" s="98"/>
      <c r="D253" s="97" t="s">
        <v>71</v>
      </c>
      <c r="E253" s="96" t="s">
        <v>67</v>
      </c>
      <c r="F253" s="95" t="s">
        <v>67</v>
      </c>
      <c r="G253" s="94" t="s">
        <v>67</v>
      </c>
      <c r="H253" s="93">
        <f>SUMIFS(H202:H251,$A202:$A251,"工事費")</f>
        <v>0</v>
      </c>
      <c r="I253" s="94" t="s">
        <v>60</v>
      </c>
      <c r="J253" s="93">
        <f>SUMIFS(J202:J251,$A202:$A251,"工事費")</f>
        <v>0</v>
      </c>
      <c r="K253" s="94" t="s">
        <v>60</v>
      </c>
      <c r="L253" s="93">
        <f>SUMIFS(L202:L251,$A202:$A251,"工事費")</f>
        <v>0</v>
      </c>
      <c r="M253" s="92" t="s">
        <v>67</v>
      </c>
      <c r="N253" s="78" t="str">
        <f t="shared" si="28"/>
        <v/>
      </c>
      <c r="O253" s="91" t="s">
        <v>66</v>
      </c>
      <c r="P253" s="91" t="s">
        <v>76</v>
      </c>
      <c r="Q253" s="91" t="s">
        <v>64</v>
      </c>
    </row>
    <row r="254" spans="1:17" s="79" customFormat="1" ht="14.25" thickBot="1">
      <c r="A254" s="90" t="s">
        <v>67</v>
      </c>
      <c r="B254" s="89" t="s">
        <v>75</v>
      </c>
      <c r="C254" s="88"/>
      <c r="D254" s="87" t="s">
        <v>74</v>
      </c>
      <c r="E254" s="86" t="s">
        <v>67</v>
      </c>
      <c r="F254" s="85" t="s">
        <v>67</v>
      </c>
      <c r="G254" s="83" t="s">
        <v>67</v>
      </c>
      <c r="H254" s="84">
        <f>SUM(H202:H251)</f>
        <v>0</v>
      </c>
      <c r="I254" s="83" t="s">
        <v>60</v>
      </c>
      <c r="J254" s="84">
        <f>SUM(J202:J251)</f>
        <v>0</v>
      </c>
      <c r="K254" s="83" t="s">
        <v>60</v>
      </c>
      <c r="L254" s="82">
        <f>SUM(L202:L251)</f>
        <v>0</v>
      </c>
      <c r="M254" s="81" t="s">
        <v>67</v>
      </c>
      <c r="N254" s="78" t="str">
        <f t="shared" si="28"/>
        <v/>
      </c>
      <c r="O254" s="80" t="str">
        <f>IF(SUM(H252:H253)=H254,"","入力ミス")</f>
        <v/>
      </c>
      <c r="P254" s="80" t="str">
        <f>IF(SUM(J252:J253)=J254,"","入力ミス")</f>
        <v/>
      </c>
      <c r="Q254" s="80" t="str">
        <f>IF(SUM(L252:L253)=L254,"","入力ミス")</f>
        <v/>
      </c>
    </row>
    <row r="255" spans="1:17" s="79" customFormat="1">
      <c r="A255" s="133"/>
      <c r="B255" s="132"/>
      <c r="C255" s="131"/>
      <c r="D255" s="130" t="s">
        <v>73</v>
      </c>
      <c r="E255" s="129"/>
      <c r="F255" s="93"/>
      <c r="G255" s="128"/>
      <c r="H255" s="111"/>
      <c r="I255" s="128"/>
      <c r="J255" s="111"/>
      <c r="K255" s="128"/>
      <c r="L255" s="127"/>
      <c r="M255" s="126"/>
      <c r="N255" s="78" t="str">
        <f t="shared" si="28"/>
        <v/>
      </c>
    </row>
    <row r="256" spans="1:17" s="79" customFormat="1">
      <c r="A256" s="120"/>
      <c r="B256" s="125"/>
      <c r="C256" s="118"/>
      <c r="D256" s="124"/>
      <c r="E256" s="116"/>
      <c r="F256" s="123"/>
      <c r="G256" s="113"/>
      <c r="H256" s="111">
        <f t="shared" ref="H256:H287" si="33">$F256*G256</f>
        <v>0</v>
      </c>
      <c r="I256" s="113"/>
      <c r="J256" s="111">
        <f t="shared" ref="J256:J287" si="34">$F256*I256</f>
        <v>0</v>
      </c>
      <c r="K256" s="112">
        <f t="shared" ref="K256:K287" si="35">G256-I256</f>
        <v>0</v>
      </c>
      <c r="L256" s="111">
        <f t="shared" ref="L256:L287" si="36">$F256*K256</f>
        <v>0</v>
      </c>
      <c r="M256" s="121"/>
      <c r="N256" s="78" t="str">
        <f t="shared" si="28"/>
        <v/>
      </c>
    </row>
    <row r="257" spans="1:14" s="79" customFormat="1">
      <c r="A257" s="120"/>
      <c r="B257" s="119"/>
      <c r="C257" s="118"/>
      <c r="D257" s="117"/>
      <c r="E257" s="116"/>
      <c r="F257" s="123"/>
      <c r="G257" s="113"/>
      <c r="H257" s="111">
        <f t="shared" si="33"/>
        <v>0</v>
      </c>
      <c r="I257" s="113"/>
      <c r="J257" s="111">
        <f t="shared" si="34"/>
        <v>0</v>
      </c>
      <c r="K257" s="112">
        <f t="shared" si="35"/>
        <v>0</v>
      </c>
      <c r="L257" s="111">
        <f t="shared" si="36"/>
        <v>0</v>
      </c>
      <c r="M257" s="121"/>
      <c r="N257" s="78" t="str">
        <f t="shared" si="28"/>
        <v/>
      </c>
    </row>
    <row r="258" spans="1:14" s="79" customFormat="1">
      <c r="A258" s="120"/>
      <c r="B258" s="119"/>
      <c r="C258" s="118"/>
      <c r="D258" s="117"/>
      <c r="E258" s="116"/>
      <c r="F258" s="123"/>
      <c r="G258" s="113"/>
      <c r="H258" s="111">
        <f t="shared" si="33"/>
        <v>0</v>
      </c>
      <c r="I258" s="113"/>
      <c r="J258" s="111">
        <f t="shared" si="34"/>
        <v>0</v>
      </c>
      <c r="K258" s="112">
        <f t="shared" si="35"/>
        <v>0</v>
      </c>
      <c r="L258" s="111">
        <f t="shared" si="36"/>
        <v>0</v>
      </c>
      <c r="M258" s="121"/>
      <c r="N258" s="78" t="str">
        <f t="shared" si="28"/>
        <v/>
      </c>
    </row>
    <row r="259" spans="1:14" s="79" customFormat="1">
      <c r="A259" s="120"/>
      <c r="B259" s="119"/>
      <c r="C259" s="118"/>
      <c r="D259" s="117"/>
      <c r="E259" s="116"/>
      <c r="F259" s="123"/>
      <c r="G259" s="113"/>
      <c r="H259" s="111">
        <f t="shared" si="33"/>
        <v>0</v>
      </c>
      <c r="I259" s="113"/>
      <c r="J259" s="111">
        <f t="shared" si="34"/>
        <v>0</v>
      </c>
      <c r="K259" s="112">
        <f t="shared" si="35"/>
        <v>0</v>
      </c>
      <c r="L259" s="111">
        <f t="shared" si="36"/>
        <v>0</v>
      </c>
      <c r="M259" s="121"/>
      <c r="N259" s="78" t="str">
        <f t="shared" si="28"/>
        <v/>
      </c>
    </row>
    <row r="260" spans="1:14" s="79" customFormat="1">
      <c r="A260" s="120"/>
      <c r="B260" s="119"/>
      <c r="C260" s="118"/>
      <c r="D260" s="117"/>
      <c r="E260" s="116"/>
      <c r="F260" s="123"/>
      <c r="G260" s="113"/>
      <c r="H260" s="111">
        <f t="shared" si="33"/>
        <v>0</v>
      </c>
      <c r="I260" s="113"/>
      <c r="J260" s="111">
        <f t="shared" si="34"/>
        <v>0</v>
      </c>
      <c r="K260" s="112">
        <f t="shared" si="35"/>
        <v>0</v>
      </c>
      <c r="L260" s="111">
        <f t="shared" si="36"/>
        <v>0</v>
      </c>
      <c r="M260" s="121"/>
      <c r="N260" s="78" t="str">
        <f t="shared" si="28"/>
        <v/>
      </c>
    </row>
    <row r="261" spans="1:14" s="79" customFormat="1">
      <c r="A261" s="120"/>
      <c r="B261" s="119"/>
      <c r="C261" s="118"/>
      <c r="D261" s="117"/>
      <c r="E261" s="116"/>
      <c r="F261" s="123"/>
      <c r="G261" s="113"/>
      <c r="H261" s="111">
        <f t="shared" si="33"/>
        <v>0</v>
      </c>
      <c r="I261" s="113"/>
      <c r="J261" s="111">
        <f t="shared" si="34"/>
        <v>0</v>
      </c>
      <c r="K261" s="112">
        <f t="shared" si="35"/>
        <v>0</v>
      </c>
      <c r="L261" s="111">
        <f t="shared" si="36"/>
        <v>0</v>
      </c>
      <c r="M261" s="121"/>
      <c r="N261" s="78" t="str">
        <f t="shared" si="28"/>
        <v/>
      </c>
    </row>
    <row r="262" spans="1:14" s="79" customFormat="1">
      <c r="A262" s="120"/>
      <c r="B262" s="119"/>
      <c r="C262" s="118"/>
      <c r="D262" s="117"/>
      <c r="E262" s="116"/>
      <c r="F262" s="123"/>
      <c r="G262" s="113"/>
      <c r="H262" s="111">
        <f t="shared" si="33"/>
        <v>0</v>
      </c>
      <c r="I262" s="113"/>
      <c r="J262" s="111">
        <f t="shared" si="34"/>
        <v>0</v>
      </c>
      <c r="K262" s="112">
        <f t="shared" si="35"/>
        <v>0</v>
      </c>
      <c r="L262" s="111">
        <f t="shared" si="36"/>
        <v>0</v>
      </c>
      <c r="M262" s="121"/>
      <c r="N262" s="78" t="str">
        <f t="shared" si="28"/>
        <v/>
      </c>
    </row>
    <row r="263" spans="1:14" s="79" customFormat="1">
      <c r="A263" s="120"/>
      <c r="B263" s="119"/>
      <c r="C263" s="118"/>
      <c r="D263" s="117"/>
      <c r="E263" s="116"/>
      <c r="F263" s="123"/>
      <c r="G263" s="113"/>
      <c r="H263" s="111">
        <f t="shared" si="33"/>
        <v>0</v>
      </c>
      <c r="I263" s="113"/>
      <c r="J263" s="111">
        <f t="shared" si="34"/>
        <v>0</v>
      </c>
      <c r="K263" s="112">
        <f t="shared" si="35"/>
        <v>0</v>
      </c>
      <c r="L263" s="111">
        <f t="shared" si="36"/>
        <v>0</v>
      </c>
      <c r="M263" s="121"/>
      <c r="N263" s="78" t="str">
        <f t="shared" si="28"/>
        <v/>
      </c>
    </row>
    <row r="264" spans="1:14" s="79" customFormat="1">
      <c r="A264" s="120"/>
      <c r="B264" s="119"/>
      <c r="C264" s="118"/>
      <c r="D264" s="117"/>
      <c r="E264" s="116"/>
      <c r="F264" s="123"/>
      <c r="G264" s="113"/>
      <c r="H264" s="111">
        <f t="shared" si="33"/>
        <v>0</v>
      </c>
      <c r="I264" s="113"/>
      <c r="J264" s="111">
        <f t="shared" si="34"/>
        <v>0</v>
      </c>
      <c r="K264" s="112">
        <f t="shared" si="35"/>
        <v>0</v>
      </c>
      <c r="L264" s="111">
        <f t="shared" si="36"/>
        <v>0</v>
      </c>
      <c r="M264" s="121"/>
      <c r="N264" s="78" t="str">
        <f t="shared" si="28"/>
        <v/>
      </c>
    </row>
    <row r="265" spans="1:14" s="79" customFormat="1">
      <c r="A265" s="120"/>
      <c r="B265" s="119"/>
      <c r="C265" s="118"/>
      <c r="D265" s="117"/>
      <c r="E265" s="116"/>
      <c r="F265" s="123"/>
      <c r="G265" s="113"/>
      <c r="H265" s="111">
        <f t="shared" si="33"/>
        <v>0</v>
      </c>
      <c r="I265" s="113"/>
      <c r="J265" s="111">
        <f t="shared" si="34"/>
        <v>0</v>
      </c>
      <c r="K265" s="112">
        <f t="shared" si="35"/>
        <v>0</v>
      </c>
      <c r="L265" s="111">
        <f t="shared" si="36"/>
        <v>0</v>
      </c>
      <c r="M265" s="121"/>
      <c r="N265" s="78" t="str">
        <f t="shared" si="28"/>
        <v/>
      </c>
    </row>
    <row r="266" spans="1:14" s="79" customFormat="1">
      <c r="A266" s="120"/>
      <c r="B266" s="119"/>
      <c r="C266" s="118"/>
      <c r="D266" s="117"/>
      <c r="E266" s="116"/>
      <c r="F266" s="123"/>
      <c r="G266" s="113"/>
      <c r="H266" s="111">
        <f t="shared" si="33"/>
        <v>0</v>
      </c>
      <c r="I266" s="113"/>
      <c r="J266" s="111">
        <f t="shared" si="34"/>
        <v>0</v>
      </c>
      <c r="K266" s="112">
        <f t="shared" si="35"/>
        <v>0</v>
      </c>
      <c r="L266" s="111">
        <f t="shared" si="36"/>
        <v>0</v>
      </c>
      <c r="M266" s="121"/>
      <c r="N266" s="78" t="str">
        <f t="shared" si="28"/>
        <v/>
      </c>
    </row>
    <row r="267" spans="1:14" s="79" customFormat="1">
      <c r="A267" s="120"/>
      <c r="B267" s="119"/>
      <c r="C267" s="118"/>
      <c r="D267" s="117"/>
      <c r="E267" s="116"/>
      <c r="F267" s="123"/>
      <c r="G267" s="113"/>
      <c r="H267" s="111">
        <f t="shared" si="33"/>
        <v>0</v>
      </c>
      <c r="I267" s="113"/>
      <c r="J267" s="111">
        <f t="shared" si="34"/>
        <v>0</v>
      </c>
      <c r="K267" s="112">
        <f t="shared" si="35"/>
        <v>0</v>
      </c>
      <c r="L267" s="111">
        <f t="shared" si="36"/>
        <v>0</v>
      </c>
      <c r="M267" s="121"/>
      <c r="N267" s="78" t="str">
        <f t="shared" si="28"/>
        <v/>
      </c>
    </row>
    <row r="268" spans="1:14" s="79" customFormat="1">
      <c r="A268" s="120"/>
      <c r="B268" s="119"/>
      <c r="C268" s="118"/>
      <c r="D268" s="117"/>
      <c r="E268" s="116"/>
      <c r="F268" s="123"/>
      <c r="G268" s="113"/>
      <c r="H268" s="111">
        <f t="shared" si="33"/>
        <v>0</v>
      </c>
      <c r="I268" s="113"/>
      <c r="J268" s="111">
        <f t="shared" si="34"/>
        <v>0</v>
      </c>
      <c r="K268" s="112">
        <f t="shared" si="35"/>
        <v>0</v>
      </c>
      <c r="L268" s="111">
        <f t="shared" si="36"/>
        <v>0</v>
      </c>
      <c r="M268" s="121"/>
      <c r="N268" s="78" t="str">
        <f t="shared" ref="N268:N331" si="37">IF(J268+L268=H268,"","入力ミス")&amp;IF(L268&gt;=0,"","入力ミス")</f>
        <v/>
      </c>
    </row>
    <row r="269" spans="1:14" s="79" customFormat="1">
      <c r="A269" s="120"/>
      <c r="B269" s="119"/>
      <c r="C269" s="118"/>
      <c r="D269" s="117"/>
      <c r="E269" s="116"/>
      <c r="F269" s="123"/>
      <c r="G269" s="113"/>
      <c r="H269" s="111">
        <f t="shared" si="33"/>
        <v>0</v>
      </c>
      <c r="I269" s="113"/>
      <c r="J269" s="111">
        <f t="shared" si="34"/>
        <v>0</v>
      </c>
      <c r="K269" s="112">
        <f t="shared" si="35"/>
        <v>0</v>
      </c>
      <c r="L269" s="111">
        <f t="shared" si="36"/>
        <v>0</v>
      </c>
      <c r="M269" s="121"/>
      <c r="N269" s="78" t="str">
        <f t="shared" si="37"/>
        <v/>
      </c>
    </row>
    <row r="270" spans="1:14" s="79" customFormat="1">
      <c r="A270" s="120"/>
      <c r="B270" s="119"/>
      <c r="C270" s="118"/>
      <c r="D270" s="117"/>
      <c r="E270" s="116"/>
      <c r="F270" s="123"/>
      <c r="G270" s="113"/>
      <c r="H270" s="111">
        <f t="shared" si="33"/>
        <v>0</v>
      </c>
      <c r="I270" s="113"/>
      <c r="J270" s="111">
        <f t="shared" si="34"/>
        <v>0</v>
      </c>
      <c r="K270" s="112">
        <f t="shared" si="35"/>
        <v>0</v>
      </c>
      <c r="L270" s="111">
        <f t="shared" si="36"/>
        <v>0</v>
      </c>
      <c r="M270" s="121"/>
      <c r="N270" s="78" t="str">
        <f t="shared" si="37"/>
        <v/>
      </c>
    </row>
    <row r="271" spans="1:14" s="79" customFormat="1">
      <c r="A271" s="120"/>
      <c r="B271" s="119"/>
      <c r="C271" s="118"/>
      <c r="D271" s="117"/>
      <c r="E271" s="116"/>
      <c r="F271" s="123"/>
      <c r="G271" s="113"/>
      <c r="H271" s="111">
        <f t="shared" si="33"/>
        <v>0</v>
      </c>
      <c r="I271" s="113"/>
      <c r="J271" s="111">
        <f t="shared" si="34"/>
        <v>0</v>
      </c>
      <c r="K271" s="112">
        <f t="shared" si="35"/>
        <v>0</v>
      </c>
      <c r="L271" s="111">
        <f t="shared" si="36"/>
        <v>0</v>
      </c>
      <c r="M271" s="121"/>
      <c r="N271" s="78" t="str">
        <f t="shared" si="37"/>
        <v/>
      </c>
    </row>
    <row r="272" spans="1:14" s="79" customFormat="1">
      <c r="A272" s="120"/>
      <c r="B272" s="119"/>
      <c r="C272" s="118"/>
      <c r="D272" s="117"/>
      <c r="E272" s="116"/>
      <c r="F272" s="123"/>
      <c r="G272" s="113"/>
      <c r="H272" s="111">
        <f t="shared" si="33"/>
        <v>0</v>
      </c>
      <c r="I272" s="113"/>
      <c r="J272" s="111">
        <f t="shared" si="34"/>
        <v>0</v>
      </c>
      <c r="K272" s="112">
        <f t="shared" si="35"/>
        <v>0</v>
      </c>
      <c r="L272" s="111">
        <f t="shared" si="36"/>
        <v>0</v>
      </c>
      <c r="M272" s="121"/>
      <c r="N272" s="78" t="str">
        <f t="shared" si="37"/>
        <v/>
      </c>
    </row>
    <row r="273" spans="1:14" s="79" customFormat="1">
      <c r="A273" s="120"/>
      <c r="B273" s="119"/>
      <c r="C273" s="118"/>
      <c r="D273" s="117"/>
      <c r="E273" s="116"/>
      <c r="F273" s="123"/>
      <c r="G273" s="113"/>
      <c r="H273" s="111">
        <f t="shared" si="33"/>
        <v>0</v>
      </c>
      <c r="I273" s="113"/>
      <c r="J273" s="111">
        <f t="shared" si="34"/>
        <v>0</v>
      </c>
      <c r="K273" s="112">
        <f t="shared" si="35"/>
        <v>0</v>
      </c>
      <c r="L273" s="111">
        <f t="shared" si="36"/>
        <v>0</v>
      </c>
      <c r="M273" s="121"/>
      <c r="N273" s="78" t="str">
        <f t="shared" si="37"/>
        <v/>
      </c>
    </row>
    <row r="274" spans="1:14" s="79" customFormat="1">
      <c r="A274" s="120"/>
      <c r="B274" s="119"/>
      <c r="C274" s="118"/>
      <c r="D274" s="117"/>
      <c r="E274" s="116"/>
      <c r="F274" s="123"/>
      <c r="G274" s="113"/>
      <c r="H274" s="111">
        <f t="shared" si="33"/>
        <v>0</v>
      </c>
      <c r="I274" s="113"/>
      <c r="J274" s="111">
        <f t="shared" si="34"/>
        <v>0</v>
      </c>
      <c r="K274" s="112">
        <f t="shared" si="35"/>
        <v>0</v>
      </c>
      <c r="L274" s="111">
        <f t="shared" si="36"/>
        <v>0</v>
      </c>
      <c r="M274" s="121"/>
      <c r="N274" s="78" t="str">
        <f t="shared" si="37"/>
        <v/>
      </c>
    </row>
    <row r="275" spans="1:14" s="79" customFormat="1">
      <c r="A275" s="120"/>
      <c r="B275" s="119"/>
      <c r="C275" s="118"/>
      <c r="D275" s="117"/>
      <c r="E275" s="116"/>
      <c r="F275" s="123"/>
      <c r="G275" s="113"/>
      <c r="H275" s="111">
        <f t="shared" si="33"/>
        <v>0</v>
      </c>
      <c r="I275" s="113"/>
      <c r="J275" s="111">
        <f t="shared" si="34"/>
        <v>0</v>
      </c>
      <c r="K275" s="112">
        <f t="shared" si="35"/>
        <v>0</v>
      </c>
      <c r="L275" s="111">
        <f t="shared" si="36"/>
        <v>0</v>
      </c>
      <c r="M275" s="121"/>
      <c r="N275" s="78" t="str">
        <f t="shared" si="37"/>
        <v/>
      </c>
    </row>
    <row r="276" spans="1:14" s="79" customFormat="1">
      <c r="A276" s="120"/>
      <c r="B276" s="119"/>
      <c r="C276" s="118"/>
      <c r="D276" s="117"/>
      <c r="E276" s="116"/>
      <c r="F276" s="123"/>
      <c r="G276" s="113"/>
      <c r="H276" s="111">
        <f t="shared" si="33"/>
        <v>0</v>
      </c>
      <c r="I276" s="113"/>
      <c r="J276" s="111">
        <f t="shared" si="34"/>
        <v>0</v>
      </c>
      <c r="K276" s="112">
        <f t="shared" si="35"/>
        <v>0</v>
      </c>
      <c r="L276" s="111">
        <f t="shared" si="36"/>
        <v>0</v>
      </c>
      <c r="M276" s="121"/>
      <c r="N276" s="78" t="str">
        <f t="shared" si="37"/>
        <v/>
      </c>
    </row>
    <row r="277" spans="1:14" s="79" customFormat="1">
      <c r="A277" s="120"/>
      <c r="B277" s="119"/>
      <c r="C277" s="118"/>
      <c r="D277" s="117"/>
      <c r="E277" s="116"/>
      <c r="F277" s="123"/>
      <c r="G277" s="113"/>
      <c r="H277" s="111">
        <f t="shared" si="33"/>
        <v>0</v>
      </c>
      <c r="I277" s="113"/>
      <c r="J277" s="111">
        <f t="shared" si="34"/>
        <v>0</v>
      </c>
      <c r="K277" s="112">
        <f t="shared" si="35"/>
        <v>0</v>
      </c>
      <c r="L277" s="111">
        <f t="shared" si="36"/>
        <v>0</v>
      </c>
      <c r="M277" s="121"/>
      <c r="N277" s="78" t="str">
        <f t="shared" si="37"/>
        <v/>
      </c>
    </row>
    <row r="278" spans="1:14" s="79" customFormat="1">
      <c r="A278" s="120"/>
      <c r="B278" s="119"/>
      <c r="C278" s="118"/>
      <c r="D278" s="117"/>
      <c r="E278" s="116"/>
      <c r="F278" s="123"/>
      <c r="G278" s="113"/>
      <c r="H278" s="111">
        <f t="shared" si="33"/>
        <v>0</v>
      </c>
      <c r="I278" s="113"/>
      <c r="J278" s="111">
        <f t="shared" si="34"/>
        <v>0</v>
      </c>
      <c r="K278" s="112">
        <f t="shared" si="35"/>
        <v>0</v>
      </c>
      <c r="L278" s="111">
        <f t="shared" si="36"/>
        <v>0</v>
      </c>
      <c r="M278" s="121"/>
      <c r="N278" s="78" t="str">
        <f t="shared" si="37"/>
        <v/>
      </c>
    </row>
    <row r="279" spans="1:14" s="79" customFormat="1">
      <c r="A279" s="120"/>
      <c r="B279" s="119"/>
      <c r="C279" s="118"/>
      <c r="D279" s="117"/>
      <c r="E279" s="116"/>
      <c r="F279" s="123"/>
      <c r="G279" s="113"/>
      <c r="H279" s="111">
        <f t="shared" si="33"/>
        <v>0</v>
      </c>
      <c r="I279" s="113"/>
      <c r="J279" s="111">
        <f t="shared" si="34"/>
        <v>0</v>
      </c>
      <c r="K279" s="112">
        <f t="shared" si="35"/>
        <v>0</v>
      </c>
      <c r="L279" s="111">
        <f t="shared" si="36"/>
        <v>0</v>
      </c>
      <c r="M279" s="121"/>
      <c r="N279" s="78" t="str">
        <f t="shared" si="37"/>
        <v/>
      </c>
    </row>
    <row r="280" spans="1:14" s="79" customFormat="1">
      <c r="A280" s="120"/>
      <c r="B280" s="119"/>
      <c r="C280" s="118"/>
      <c r="D280" s="117"/>
      <c r="E280" s="116"/>
      <c r="F280" s="123"/>
      <c r="G280" s="113"/>
      <c r="H280" s="111">
        <f t="shared" si="33"/>
        <v>0</v>
      </c>
      <c r="I280" s="113"/>
      <c r="J280" s="111">
        <f t="shared" si="34"/>
        <v>0</v>
      </c>
      <c r="K280" s="112">
        <f t="shared" si="35"/>
        <v>0</v>
      </c>
      <c r="L280" s="111">
        <f t="shared" si="36"/>
        <v>0</v>
      </c>
      <c r="M280" s="121"/>
      <c r="N280" s="78" t="str">
        <f t="shared" si="37"/>
        <v/>
      </c>
    </row>
    <row r="281" spans="1:14" s="79" customFormat="1">
      <c r="A281" s="120"/>
      <c r="B281" s="119"/>
      <c r="C281" s="118"/>
      <c r="D281" s="117"/>
      <c r="E281" s="116"/>
      <c r="F281" s="123"/>
      <c r="G281" s="113"/>
      <c r="H281" s="111">
        <f t="shared" si="33"/>
        <v>0</v>
      </c>
      <c r="I281" s="113"/>
      <c r="J281" s="111">
        <f t="shared" si="34"/>
        <v>0</v>
      </c>
      <c r="K281" s="112">
        <f t="shared" si="35"/>
        <v>0</v>
      </c>
      <c r="L281" s="111">
        <f t="shared" si="36"/>
        <v>0</v>
      </c>
      <c r="M281" s="121"/>
      <c r="N281" s="78" t="str">
        <f t="shared" si="37"/>
        <v/>
      </c>
    </row>
    <row r="282" spans="1:14" s="79" customFormat="1">
      <c r="A282" s="120"/>
      <c r="B282" s="119"/>
      <c r="C282" s="118"/>
      <c r="D282" s="117"/>
      <c r="E282" s="116"/>
      <c r="F282" s="123"/>
      <c r="G282" s="113"/>
      <c r="H282" s="111">
        <f t="shared" si="33"/>
        <v>0</v>
      </c>
      <c r="I282" s="113"/>
      <c r="J282" s="111">
        <f t="shared" si="34"/>
        <v>0</v>
      </c>
      <c r="K282" s="112">
        <f t="shared" si="35"/>
        <v>0</v>
      </c>
      <c r="L282" s="111">
        <f t="shared" si="36"/>
        <v>0</v>
      </c>
      <c r="M282" s="121"/>
      <c r="N282" s="78" t="str">
        <f t="shared" si="37"/>
        <v/>
      </c>
    </row>
    <row r="283" spans="1:14" s="79" customFormat="1">
      <c r="A283" s="120"/>
      <c r="B283" s="119"/>
      <c r="C283" s="118"/>
      <c r="D283" s="117"/>
      <c r="E283" s="116"/>
      <c r="F283" s="123"/>
      <c r="G283" s="113"/>
      <c r="H283" s="111">
        <f t="shared" si="33"/>
        <v>0</v>
      </c>
      <c r="I283" s="113"/>
      <c r="J283" s="111">
        <f t="shared" si="34"/>
        <v>0</v>
      </c>
      <c r="K283" s="112">
        <f t="shared" si="35"/>
        <v>0</v>
      </c>
      <c r="L283" s="111">
        <f t="shared" si="36"/>
        <v>0</v>
      </c>
      <c r="M283" s="121"/>
      <c r="N283" s="78" t="str">
        <f t="shared" si="37"/>
        <v/>
      </c>
    </row>
    <row r="284" spans="1:14" s="79" customFormat="1">
      <c r="A284" s="120"/>
      <c r="B284" s="119"/>
      <c r="C284" s="118"/>
      <c r="D284" s="117"/>
      <c r="E284" s="116"/>
      <c r="F284" s="123"/>
      <c r="G284" s="113"/>
      <c r="H284" s="111">
        <f t="shared" si="33"/>
        <v>0</v>
      </c>
      <c r="I284" s="113"/>
      <c r="J284" s="111">
        <f t="shared" si="34"/>
        <v>0</v>
      </c>
      <c r="K284" s="112">
        <f t="shared" si="35"/>
        <v>0</v>
      </c>
      <c r="L284" s="111">
        <f t="shared" si="36"/>
        <v>0</v>
      </c>
      <c r="M284" s="121"/>
      <c r="N284" s="78" t="str">
        <f t="shared" si="37"/>
        <v/>
      </c>
    </row>
    <row r="285" spans="1:14" s="79" customFormat="1">
      <c r="A285" s="120"/>
      <c r="B285" s="119"/>
      <c r="C285" s="118"/>
      <c r="D285" s="117"/>
      <c r="E285" s="116"/>
      <c r="F285" s="123"/>
      <c r="G285" s="113"/>
      <c r="H285" s="111">
        <f t="shared" si="33"/>
        <v>0</v>
      </c>
      <c r="I285" s="113"/>
      <c r="J285" s="111">
        <f t="shared" si="34"/>
        <v>0</v>
      </c>
      <c r="K285" s="112">
        <f t="shared" si="35"/>
        <v>0</v>
      </c>
      <c r="L285" s="111">
        <f t="shared" si="36"/>
        <v>0</v>
      </c>
      <c r="M285" s="121"/>
      <c r="N285" s="78" t="str">
        <f t="shared" si="37"/>
        <v/>
      </c>
    </row>
    <row r="286" spans="1:14" s="79" customFormat="1">
      <c r="A286" s="120"/>
      <c r="B286" s="119"/>
      <c r="C286" s="118"/>
      <c r="D286" s="117"/>
      <c r="E286" s="116"/>
      <c r="F286" s="123"/>
      <c r="G286" s="113"/>
      <c r="H286" s="111">
        <f t="shared" si="33"/>
        <v>0</v>
      </c>
      <c r="I286" s="113"/>
      <c r="J286" s="111">
        <f t="shared" si="34"/>
        <v>0</v>
      </c>
      <c r="K286" s="112">
        <f t="shared" si="35"/>
        <v>0</v>
      </c>
      <c r="L286" s="111">
        <f t="shared" si="36"/>
        <v>0</v>
      </c>
      <c r="M286" s="121"/>
      <c r="N286" s="78" t="str">
        <f t="shared" si="37"/>
        <v/>
      </c>
    </row>
    <row r="287" spans="1:14" s="79" customFormat="1">
      <c r="A287" s="120"/>
      <c r="B287" s="119"/>
      <c r="C287" s="118"/>
      <c r="D287" s="117"/>
      <c r="E287" s="116"/>
      <c r="F287" s="123"/>
      <c r="G287" s="113"/>
      <c r="H287" s="111">
        <f t="shared" si="33"/>
        <v>0</v>
      </c>
      <c r="I287" s="113"/>
      <c r="J287" s="111">
        <f t="shared" si="34"/>
        <v>0</v>
      </c>
      <c r="K287" s="112">
        <f t="shared" si="35"/>
        <v>0</v>
      </c>
      <c r="L287" s="111">
        <f t="shared" si="36"/>
        <v>0</v>
      </c>
      <c r="M287" s="121"/>
      <c r="N287" s="78" t="str">
        <f t="shared" si="37"/>
        <v/>
      </c>
    </row>
    <row r="288" spans="1:14" s="79" customFormat="1">
      <c r="A288" s="120"/>
      <c r="B288" s="119"/>
      <c r="C288" s="118"/>
      <c r="D288" s="117"/>
      <c r="E288" s="116"/>
      <c r="F288" s="123"/>
      <c r="G288" s="113"/>
      <c r="H288" s="111">
        <f t="shared" ref="H288:H305" si="38">$F288*G288</f>
        <v>0</v>
      </c>
      <c r="I288" s="113"/>
      <c r="J288" s="111">
        <f t="shared" ref="J288:J305" si="39">$F288*I288</f>
        <v>0</v>
      </c>
      <c r="K288" s="112">
        <f t="shared" ref="K288:K305" si="40">G288-I288</f>
        <v>0</v>
      </c>
      <c r="L288" s="111">
        <f t="shared" ref="L288:L305" si="41">$F288*K288</f>
        <v>0</v>
      </c>
      <c r="M288" s="121"/>
      <c r="N288" s="78" t="str">
        <f t="shared" si="37"/>
        <v/>
      </c>
    </row>
    <row r="289" spans="1:14" s="79" customFormat="1">
      <c r="A289" s="120"/>
      <c r="B289" s="119"/>
      <c r="C289" s="118"/>
      <c r="D289" s="117"/>
      <c r="E289" s="116"/>
      <c r="F289" s="123"/>
      <c r="G289" s="113"/>
      <c r="H289" s="111">
        <f t="shared" si="38"/>
        <v>0</v>
      </c>
      <c r="I289" s="113"/>
      <c r="J289" s="111">
        <f t="shared" si="39"/>
        <v>0</v>
      </c>
      <c r="K289" s="112">
        <f t="shared" si="40"/>
        <v>0</v>
      </c>
      <c r="L289" s="111">
        <f t="shared" si="41"/>
        <v>0</v>
      </c>
      <c r="M289" s="121"/>
      <c r="N289" s="78" t="str">
        <f t="shared" si="37"/>
        <v/>
      </c>
    </row>
    <row r="290" spans="1:14" s="79" customFormat="1">
      <c r="A290" s="120"/>
      <c r="B290" s="119"/>
      <c r="C290" s="118"/>
      <c r="D290" s="117"/>
      <c r="E290" s="116"/>
      <c r="F290" s="123"/>
      <c r="G290" s="113"/>
      <c r="H290" s="111">
        <f t="shared" si="38"/>
        <v>0</v>
      </c>
      <c r="I290" s="113"/>
      <c r="J290" s="111">
        <f t="shared" si="39"/>
        <v>0</v>
      </c>
      <c r="K290" s="112">
        <f t="shared" si="40"/>
        <v>0</v>
      </c>
      <c r="L290" s="111">
        <f t="shared" si="41"/>
        <v>0</v>
      </c>
      <c r="M290" s="121"/>
      <c r="N290" s="78" t="str">
        <f t="shared" si="37"/>
        <v/>
      </c>
    </row>
    <row r="291" spans="1:14" s="79" customFormat="1">
      <c r="A291" s="120"/>
      <c r="B291" s="119"/>
      <c r="C291" s="118"/>
      <c r="D291" s="117"/>
      <c r="E291" s="116"/>
      <c r="F291" s="123"/>
      <c r="G291" s="113"/>
      <c r="H291" s="111">
        <f t="shared" si="38"/>
        <v>0</v>
      </c>
      <c r="I291" s="113"/>
      <c r="J291" s="111">
        <f t="shared" si="39"/>
        <v>0</v>
      </c>
      <c r="K291" s="112">
        <f t="shared" si="40"/>
        <v>0</v>
      </c>
      <c r="L291" s="111">
        <f t="shared" si="41"/>
        <v>0</v>
      </c>
      <c r="M291" s="121"/>
      <c r="N291" s="78" t="str">
        <f t="shared" si="37"/>
        <v/>
      </c>
    </row>
    <row r="292" spans="1:14" s="79" customFormat="1">
      <c r="A292" s="120"/>
      <c r="B292" s="119"/>
      <c r="C292" s="118"/>
      <c r="D292" s="117"/>
      <c r="E292" s="116"/>
      <c r="F292" s="123"/>
      <c r="G292" s="113"/>
      <c r="H292" s="111">
        <f t="shared" si="38"/>
        <v>0</v>
      </c>
      <c r="I292" s="113"/>
      <c r="J292" s="111">
        <f t="shared" si="39"/>
        <v>0</v>
      </c>
      <c r="K292" s="112">
        <f t="shared" si="40"/>
        <v>0</v>
      </c>
      <c r="L292" s="111">
        <f t="shared" si="41"/>
        <v>0</v>
      </c>
      <c r="M292" s="121"/>
      <c r="N292" s="78" t="str">
        <f t="shared" si="37"/>
        <v/>
      </c>
    </row>
    <row r="293" spans="1:14" s="79" customFormat="1">
      <c r="A293" s="120"/>
      <c r="B293" s="119"/>
      <c r="C293" s="118"/>
      <c r="D293" s="117"/>
      <c r="E293" s="116"/>
      <c r="F293" s="123"/>
      <c r="G293" s="113"/>
      <c r="H293" s="111">
        <f t="shared" si="38"/>
        <v>0</v>
      </c>
      <c r="I293" s="113"/>
      <c r="J293" s="111">
        <f t="shared" si="39"/>
        <v>0</v>
      </c>
      <c r="K293" s="112">
        <f t="shared" si="40"/>
        <v>0</v>
      </c>
      <c r="L293" s="111">
        <f t="shared" si="41"/>
        <v>0</v>
      </c>
      <c r="M293" s="121"/>
      <c r="N293" s="78" t="str">
        <f t="shared" si="37"/>
        <v/>
      </c>
    </row>
    <row r="294" spans="1:14" s="79" customFormat="1">
      <c r="A294" s="120"/>
      <c r="B294" s="119"/>
      <c r="C294" s="118"/>
      <c r="D294" s="117"/>
      <c r="E294" s="116"/>
      <c r="F294" s="123"/>
      <c r="G294" s="113"/>
      <c r="H294" s="111">
        <f t="shared" si="38"/>
        <v>0</v>
      </c>
      <c r="I294" s="113"/>
      <c r="J294" s="111">
        <f t="shared" si="39"/>
        <v>0</v>
      </c>
      <c r="K294" s="112">
        <f t="shared" si="40"/>
        <v>0</v>
      </c>
      <c r="L294" s="111">
        <f t="shared" si="41"/>
        <v>0</v>
      </c>
      <c r="M294" s="121"/>
      <c r="N294" s="78" t="str">
        <f t="shared" si="37"/>
        <v/>
      </c>
    </row>
    <row r="295" spans="1:14" s="79" customFormat="1">
      <c r="A295" s="120"/>
      <c r="B295" s="119"/>
      <c r="C295" s="118"/>
      <c r="D295" s="117"/>
      <c r="E295" s="116"/>
      <c r="F295" s="123"/>
      <c r="G295" s="113"/>
      <c r="H295" s="111">
        <f t="shared" si="38"/>
        <v>0</v>
      </c>
      <c r="I295" s="113"/>
      <c r="J295" s="111">
        <f t="shared" si="39"/>
        <v>0</v>
      </c>
      <c r="K295" s="112">
        <f t="shared" si="40"/>
        <v>0</v>
      </c>
      <c r="L295" s="111">
        <f t="shared" si="41"/>
        <v>0</v>
      </c>
      <c r="M295" s="121"/>
      <c r="N295" s="78" t="str">
        <f t="shared" si="37"/>
        <v/>
      </c>
    </row>
    <row r="296" spans="1:14" s="79" customFormat="1">
      <c r="A296" s="120"/>
      <c r="B296" s="119"/>
      <c r="C296" s="118"/>
      <c r="D296" s="117"/>
      <c r="E296" s="116"/>
      <c r="F296" s="123"/>
      <c r="G296" s="113"/>
      <c r="H296" s="111">
        <f t="shared" si="38"/>
        <v>0</v>
      </c>
      <c r="I296" s="113"/>
      <c r="J296" s="111">
        <f t="shared" si="39"/>
        <v>0</v>
      </c>
      <c r="K296" s="112">
        <f t="shared" si="40"/>
        <v>0</v>
      </c>
      <c r="L296" s="111">
        <f t="shared" si="41"/>
        <v>0</v>
      </c>
      <c r="M296" s="121"/>
      <c r="N296" s="78" t="str">
        <f t="shared" si="37"/>
        <v/>
      </c>
    </row>
    <row r="297" spans="1:14" s="79" customFormat="1">
      <c r="A297" s="120"/>
      <c r="B297" s="119"/>
      <c r="C297" s="118"/>
      <c r="D297" s="117"/>
      <c r="E297" s="116"/>
      <c r="F297" s="123"/>
      <c r="G297" s="113"/>
      <c r="H297" s="111">
        <f t="shared" si="38"/>
        <v>0</v>
      </c>
      <c r="I297" s="113"/>
      <c r="J297" s="111">
        <f t="shared" si="39"/>
        <v>0</v>
      </c>
      <c r="K297" s="112">
        <f t="shared" si="40"/>
        <v>0</v>
      </c>
      <c r="L297" s="111">
        <f t="shared" si="41"/>
        <v>0</v>
      </c>
      <c r="M297" s="121"/>
      <c r="N297" s="78" t="str">
        <f t="shared" si="37"/>
        <v/>
      </c>
    </row>
    <row r="298" spans="1:14" s="79" customFormat="1">
      <c r="A298" s="120"/>
      <c r="B298" s="119"/>
      <c r="C298" s="118"/>
      <c r="D298" s="117"/>
      <c r="E298" s="116"/>
      <c r="F298" s="123"/>
      <c r="G298" s="113"/>
      <c r="H298" s="111">
        <f t="shared" si="38"/>
        <v>0</v>
      </c>
      <c r="I298" s="113"/>
      <c r="J298" s="111">
        <f t="shared" si="39"/>
        <v>0</v>
      </c>
      <c r="K298" s="112">
        <f t="shared" si="40"/>
        <v>0</v>
      </c>
      <c r="L298" s="111">
        <f t="shared" si="41"/>
        <v>0</v>
      </c>
      <c r="M298" s="121"/>
      <c r="N298" s="78" t="str">
        <f t="shared" si="37"/>
        <v/>
      </c>
    </row>
    <row r="299" spans="1:14" s="79" customFormat="1">
      <c r="A299" s="120"/>
      <c r="B299" s="119"/>
      <c r="C299" s="118"/>
      <c r="D299" s="117"/>
      <c r="E299" s="116"/>
      <c r="F299" s="123"/>
      <c r="G299" s="113"/>
      <c r="H299" s="111">
        <f t="shared" si="38"/>
        <v>0</v>
      </c>
      <c r="I299" s="113"/>
      <c r="J299" s="111">
        <f t="shared" si="39"/>
        <v>0</v>
      </c>
      <c r="K299" s="112">
        <f t="shared" si="40"/>
        <v>0</v>
      </c>
      <c r="L299" s="111">
        <f t="shared" si="41"/>
        <v>0</v>
      </c>
      <c r="M299" s="121"/>
      <c r="N299" s="78" t="str">
        <f t="shared" si="37"/>
        <v/>
      </c>
    </row>
    <row r="300" spans="1:14" s="79" customFormat="1">
      <c r="A300" s="120"/>
      <c r="B300" s="119"/>
      <c r="C300" s="118"/>
      <c r="D300" s="117"/>
      <c r="E300" s="116"/>
      <c r="F300" s="123"/>
      <c r="G300" s="113"/>
      <c r="H300" s="111">
        <f t="shared" si="38"/>
        <v>0</v>
      </c>
      <c r="I300" s="113"/>
      <c r="J300" s="111">
        <f t="shared" si="39"/>
        <v>0</v>
      </c>
      <c r="K300" s="112">
        <f t="shared" si="40"/>
        <v>0</v>
      </c>
      <c r="L300" s="111">
        <f t="shared" si="41"/>
        <v>0</v>
      </c>
      <c r="M300" s="121"/>
      <c r="N300" s="78" t="str">
        <f t="shared" si="37"/>
        <v/>
      </c>
    </row>
    <row r="301" spans="1:14" s="79" customFormat="1">
      <c r="A301" s="120"/>
      <c r="B301" s="119"/>
      <c r="C301" s="118"/>
      <c r="D301" s="117"/>
      <c r="E301" s="116"/>
      <c r="F301" s="123"/>
      <c r="G301" s="113"/>
      <c r="H301" s="111">
        <f t="shared" si="38"/>
        <v>0</v>
      </c>
      <c r="I301" s="113"/>
      <c r="J301" s="111">
        <f t="shared" si="39"/>
        <v>0</v>
      </c>
      <c r="K301" s="112">
        <f t="shared" si="40"/>
        <v>0</v>
      </c>
      <c r="L301" s="111">
        <f t="shared" si="41"/>
        <v>0</v>
      </c>
      <c r="M301" s="121"/>
      <c r="N301" s="78" t="str">
        <f t="shared" si="37"/>
        <v/>
      </c>
    </row>
    <row r="302" spans="1:14" s="79" customFormat="1">
      <c r="A302" s="120"/>
      <c r="B302" s="119"/>
      <c r="C302" s="118"/>
      <c r="D302" s="117"/>
      <c r="E302" s="116"/>
      <c r="F302" s="123"/>
      <c r="G302" s="113"/>
      <c r="H302" s="111">
        <f t="shared" si="38"/>
        <v>0</v>
      </c>
      <c r="I302" s="113"/>
      <c r="J302" s="111">
        <f t="shared" si="39"/>
        <v>0</v>
      </c>
      <c r="K302" s="112">
        <f t="shared" si="40"/>
        <v>0</v>
      </c>
      <c r="L302" s="111">
        <f t="shared" si="41"/>
        <v>0</v>
      </c>
      <c r="M302" s="121"/>
      <c r="N302" s="78" t="str">
        <f t="shared" si="37"/>
        <v/>
      </c>
    </row>
    <row r="303" spans="1:14" s="79" customFormat="1">
      <c r="A303" s="120"/>
      <c r="B303" s="119"/>
      <c r="C303" s="118"/>
      <c r="D303" s="117"/>
      <c r="E303" s="116"/>
      <c r="F303" s="123"/>
      <c r="G303" s="113"/>
      <c r="H303" s="111">
        <f t="shared" si="38"/>
        <v>0</v>
      </c>
      <c r="I303" s="113"/>
      <c r="J303" s="111">
        <f t="shared" si="39"/>
        <v>0</v>
      </c>
      <c r="K303" s="112">
        <f t="shared" si="40"/>
        <v>0</v>
      </c>
      <c r="L303" s="111">
        <f t="shared" si="41"/>
        <v>0</v>
      </c>
      <c r="M303" s="121"/>
      <c r="N303" s="78" t="str">
        <f t="shared" si="37"/>
        <v/>
      </c>
    </row>
    <row r="304" spans="1:14" s="79" customFormat="1">
      <c r="A304" s="120"/>
      <c r="B304" s="119"/>
      <c r="C304" s="118"/>
      <c r="D304" s="117"/>
      <c r="E304" s="116"/>
      <c r="F304" s="122"/>
      <c r="G304" s="113"/>
      <c r="H304" s="111">
        <f t="shared" si="38"/>
        <v>0</v>
      </c>
      <c r="I304" s="113"/>
      <c r="J304" s="111">
        <f t="shared" si="39"/>
        <v>0</v>
      </c>
      <c r="K304" s="112">
        <f t="shared" si="40"/>
        <v>0</v>
      </c>
      <c r="L304" s="111">
        <f t="shared" si="41"/>
        <v>0</v>
      </c>
      <c r="M304" s="121"/>
      <c r="N304" s="78" t="str">
        <f t="shared" si="37"/>
        <v/>
      </c>
    </row>
    <row r="305" spans="1:17" s="79" customFormat="1" ht="14.25" thickBot="1">
      <c r="A305" s="120"/>
      <c r="B305" s="119"/>
      <c r="C305" s="118"/>
      <c r="D305" s="117"/>
      <c r="E305" s="116"/>
      <c r="F305" s="115"/>
      <c r="G305" s="114"/>
      <c r="H305" s="111">
        <f t="shared" si="38"/>
        <v>0</v>
      </c>
      <c r="I305" s="113"/>
      <c r="J305" s="111">
        <f t="shared" si="39"/>
        <v>0</v>
      </c>
      <c r="K305" s="112">
        <f t="shared" si="40"/>
        <v>0</v>
      </c>
      <c r="L305" s="111">
        <f t="shared" si="41"/>
        <v>0</v>
      </c>
      <c r="M305" s="110"/>
      <c r="N305" s="78" t="str">
        <f t="shared" si="37"/>
        <v/>
      </c>
    </row>
    <row r="306" spans="1:17" s="79" customFormat="1" ht="14.25" thickTop="1">
      <c r="A306" s="109" t="s">
        <v>67</v>
      </c>
      <c r="B306" s="108" t="s">
        <v>72</v>
      </c>
      <c r="C306" s="107"/>
      <c r="D306" s="106" t="s">
        <v>71</v>
      </c>
      <c r="E306" s="105" t="s">
        <v>67</v>
      </c>
      <c r="F306" s="104" t="s">
        <v>67</v>
      </c>
      <c r="G306" s="103" t="s">
        <v>67</v>
      </c>
      <c r="H306" s="102">
        <f>SUMIFS(H256:H305,$A256:$A305,"設備費")</f>
        <v>0</v>
      </c>
      <c r="I306" s="103" t="s">
        <v>60</v>
      </c>
      <c r="J306" s="102">
        <f>SUMIFS(J256:J305,$A256:$A305,"設備費")</f>
        <v>0</v>
      </c>
      <c r="K306" s="103" t="s">
        <v>60</v>
      </c>
      <c r="L306" s="102">
        <f>SUMIFS(L256:L305,$A256:$A305,"設備費")</f>
        <v>0</v>
      </c>
      <c r="M306" s="101" t="s">
        <v>67</v>
      </c>
      <c r="N306" s="78" t="str">
        <f t="shared" si="37"/>
        <v/>
      </c>
      <c r="O306" s="79" t="s">
        <v>70</v>
      </c>
    </row>
    <row r="307" spans="1:17" s="79" customFormat="1">
      <c r="A307" s="100" t="s">
        <v>67</v>
      </c>
      <c r="B307" s="99" t="s">
        <v>77</v>
      </c>
      <c r="C307" s="98"/>
      <c r="D307" s="97" t="s">
        <v>71</v>
      </c>
      <c r="E307" s="96" t="s">
        <v>67</v>
      </c>
      <c r="F307" s="95" t="s">
        <v>67</v>
      </c>
      <c r="G307" s="94" t="s">
        <v>67</v>
      </c>
      <c r="H307" s="93">
        <f>SUMIFS(H256:H305,$A256:$A305,"工事費")</f>
        <v>0</v>
      </c>
      <c r="I307" s="94" t="s">
        <v>60</v>
      </c>
      <c r="J307" s="93">
        <f>SUMIFS(J256:J305,$A256:$A305,"工事費")</f>
        <v>0</v>
      </c>
      <c r="K307" s="94" t="s">
        <v>60</v>
      </c>
      <c r="L307" s="93">
        <f>SUMIFS(L256:L305,$A256:$A305,"工事費")</f>
        <v>0</v>
      </c>
      <c r="M307" s="92" t="s">
        <v>67</v>
      </c>
      <c r="N307" s="78" t="str">
        <f t="shared" si="37"/>
        <v/>
      </c>
      <c r="O307" s="91" t="s">
        <v>66</v>
      </c>
      <c r="P307" s="91" t="s">
        <v>76</v>
      </c>
      <c r="Q307" s="91" t="s">
        <v>64</v>
      </c>
    </row>
    <row r="308" spans="1:17" s="79" customFormat="1" ht="14.25" thickBot="1">
      <c r="A308" s="90" t="s">
        <v>67</v>
      </c>
      <c r="B308" s="89" t="s">
        <v>75</v>
      </c>
      <c r="C308" s="88"/>
      <c r="D308" s="87" t="s">
        <v>74</v>
      </c>
      <c r="E308" s="86" t="s">
        <v>67</v>
      </c>
      <c r="F308" s="85" t="s">
        <v>67</v>
      </c>
      <c r="G308" s="83" t="s">
        <v>67</v>
      </c>
      <c r="H308" s="84">
        <f>SUM(H256:H305)</f>
        <v>0</v>
      </c>
      <c r="I308" s="83" t="s">
        <v>60</v>
      </c>
      <c r="J308" s="84">
        <f>SUM(J256:J305)</f>
        <v>0</v>
      </c>
      <c r="K308" s="83" t="s">
        <v>60</v>
      </c>
      <c r="L308" s="82">
        <f>SUM(L256:L305)</f>
        <v>0</v>
      </c>
      <c r="M308" s="81" t="s">
        <v>67</v>
      </c>
      <c r="N308" s="78" t="str">
        <f t="shared" si="37"/>
        <v/>
      </c>
      <c r="O308" s="80" t="str">
        <f>IF(SUM(H306:H307)=H308,"","入力ミス")</f>
        <v/>
      </c>
      <c r="P308" s="80" t="str">
        <f>IF(SUM(J306:J307)=J308,"","入力ミス")</f>
        <v/>
      </c>
      <c r="Q308" s="80" t="str">
        <f>IF(SUM(L306:L307)=L308,"","入力ミス")</f>
        <v/>
      </c>
    </row>
    <row r="309" spans="1:17" s="79" customFormat="1">
      <c r="A309" s="133"/>
      <c r="B309" s="132"/>
      <c r="C309" s="131"/>
      <c r="D309" s="130" t="s">
        <v>73</v>
      </c>
      <c r="E309" s="129"/>
      <c r="F309" s="93"/>
      <c r="G309" s="128"/>
      <c r="H309" s="111"/>
      <c r="I309" s="128"/>
      <c r="J309" s="111"/>
      <c r="K309" s="128"/>
      <c r="L309" s="127"/>
      <c r="M309" s="126"/>
      <c r="N309" s="78" t="str">
        <f t="shared" si="37"/>
        <v/>
      </c>
    </row>
    <row r="310" spans="1:17" s="79" customFormat="1">
      <c r="A310" s="120"/>
      <c r="B310" s="125"/>
      <c r="C310" s="118"/>
      <c r="D310" s="124"/>
      <c r="E310" s="116"/>
      <c r="F310" s="123"/>
      <c r="G310" s="113"/>
      <c r="H310" s="111">
        <f t="shared" ref="H310:H341" si="42">$F310*G310</f>
        <v>0</v>
      </c>
      <c r="I310" s="113"/>
      <c r="J310" s="111">
        <f t="shared" ref="J310:J341" si="43">$F310*I310</f>
        <v>0</v>
      </c>
      <c r="K310" s="112">
        <f t="shared" ref="K310:K341" si="44">G310-I310</f>
        <v>0</v>
      </c>
      <c r="L310" s="111">
        <f t="shared" ref="L310:L341" si="45">$F310*K310</f>
        <v>0</v>
      </c>
      <c r="M310" s="121"/>
      <c r="N310" s="78" t="str">
        <f t="shared" si="37"/>
        <v/>
      </c>
    </row>
    <row r="311" spans="1:17" s="79" customFormat="1">
      <c r="A311" s="120"/>
      <c r="B311" s="119"/>
      <c r="C311" s="118"/>
      <c r="D311" s="117"/>
      <c r="E311" s="116"/>
      <c r="F311" s="123"/>
      <c r="G311" s="113"/>
      <c r="H311" s="111">
        <f t="shared" si="42"/>
        <v>0</v>
      </c>
      <c r="I311" s="113"/>
      <c r="J311" s="111">
        <f t="shared" si="43"/>
        <v>0</v>
      </c>
      <c r="K311" s="112">
        <f t="shared" si="44"/>
        <v>0</v>
      </c>
      <c r="L311" s="111">
        <f t="shared" si="45"/>
        <v>0</v>
      </c>
      <c r="M311" s="121"/>
      <c r="N311" s="78" t="str">
        <f t="shared" si="37"/>
        <v/>
      </c>
    </row>
    <row r="312" spans="1:17" s="79" customFormat="1">
      <c r="A312" s="120"/>
      <c r="B312" s="119"/>
      <c r="C312" s="118"/>
      <c r="D312" s="117"/>
      <c r="E312" s="116"/>
      <c r="F312" s="123"/>
      <c r="G312" s="113"/>
      <c r="H312" s="111">
        <f t="shared" si="42"/>
        <v>0</v>
      </c>
      <c r="I312" s="113"/>
      <c r="J312" s="111">
        <f t="shared" si="43"/>
        <v>0</v>
      </c>
      <c r="K312" s="112">
        <f t="shared" si="44"/>
        <v>0</v>
      </c>
      <c r="L312" s="111">
        <f t="shared" si="45"/>
        <v>0</v>
      </c>
      <c r="M312" s="121"/>
      <c r="N312" s="78" t="str">
        <f t="shared" si="37"/>
        <v/>
      </c>
    </row>
    <row r="313" spans="1:17" s="79" customFormat="1">
      <c r="A313" s="120"/>
      <c r="B313" s="119"/>
      <c r="C313" s="118"/>
      <c r="D313" s="117"/>
      <c r="E313" s="116"/>
      <c r="F313" s="123"/>
      <c r="G313" s="113"/>
      <c r="H313" s="111">
        <f t="shared" si="42"/>
        <v>0</v>
      </c>
      <c r="I313" s="113"/>
      <c r="J313" s="111">
        <f t="shared" si="43"/>
        <v>0</v>
      </c>
      <c r="K313" s="112">
        <f t="shared" si="44"/>
        <v>0</v>
      </c>
      <c r="L313" s="111">
        <f t="shared" si="45"/>
        <v>0</v>
      </c>
      <c r="M313" s="121"/>
      <c r="N313" s="78" t="str">
        <f t="shared" si="37"/>
        <v/>
      </c>
    </row>
    <row r="314" spans="1:17" s="79" customFormat="1">
      <c r="A314" s="120"/>
      <c r="B314" s="119"/>
      <c r="C314" s="118"/>
      <c r="D314" s="117"/>
      <c r="E314" s="116"/>
      <c r="F314" s="123"/>
      <c r="G314" s="113"/>
      <c r="H314" s="111">
        <f t="shared" si="42"/>
        <v>0</v>
      </c>
      <c r="I314" s="113"/>
      <c r="J314" s="111">
        <f t="shared" si="43"/>
        <v>0</v>
      </c>
      <c r="K314" s="112">
        <f t="shared" si="44"/>
        <v>0</v>
      </c>
      <c r="L314" s="111">
        <f t="shared" si="45"/>
        <v>0</v>
      </c>
      <c r="M314" s="121"/>
      <c r="N314" s="78" t="str">
        <f t="shared" si="37"/>
        <v/>
      </c>
    </row>
    <row r="315" spans="1:17" s="79" customFormat="1">
      <c r="A315" s="120"/>
      <c r="B315" s="119"/>
      <c r="C315" s="118"/>
      <c r="D315" s="117"/>
      <c r="E315" s="116"/>
      <c r="F315" s="123"/>
      <c r="G315" s="113"/>
      <c r="H315" s="111">
        <f t="shared" si="42"/>
        <v>0</v>
      </c>
      <c r="I315" s="113"/>
      <c r="J315" s="111">
        <f t="shared" si="43"/>
        <v>0</v>
      </c>
      <c r="K315" s="112">
        <f t="shared" si="44"/>
        <v>0</v>
      </c>
      <c r="L315" s="111">
        <f t="shared" si="45"/>
        <v>0</v>
      </c>
      <c r="M315" s="121"/>
      <c r="N315" s="78" t="str">
        <f t="shared" si="37"/>
        <v/>
      </c>
    </row>
    <row r="316" spans="1:17" s="79" customFormat="1">
      <c r="A316" s="120"/>
      <c r="B316" s="119"/>
      <c r="C316" s="118"/>
      <c r="D316" s="117"/>
      <c r="E316" s="116"/>
      <c r="F316" s="123"/>
      <c r="G316" s="113"/>
      <c r="H316" s="111">
        <f t="shared" si="42"/>
        <v>0</v>
      </c>
      <c r="I316" s="113"/>
      <c r="J316" s="111">
        <f t="shared" si="43"/>
        <v>0</v>
      </c>
      <c r="K316" s="112">
        <f t="shared" si="44"/>
        <v>0</v>
      </c>
      <c r="L316" s="111">
        <f t="shared" si="45"/>
        <v>0</v>
      </c>
      <c r="M316" s="121"/>
      <c r="N316" s="78" t="str">
        <f t="shared" si="37"/>
        <v/>
      </c>
    </row>
    <row r="317" spans="1:17" s="79" customFormat="1">
      <c r="A317" s="120"/>
      <c r="B317" s="119"/>
      <c r="C317" s="118"/>
      <c r="D317" s="117"/>
      <c r="E317" s="116"/>
      <c r="F317" s="123"/>
      <c r="G317" s="113"/>
      <c r="H317" s="111">
        <f t="shared" si="42"/>
        <v>0</v>
      </c>
      <c r="I317" s="113"/>
      <c r="J317" s="111">
        <f t="shared" si="43"/>
        <v>0</v>
      </c>
      <c r="K317" s="112">
        <f t="shared" si="44"/>
        <v>0</v>
      </c>
      <c r="L317" s="111">
        <f t="shared" si="45"/>
        <v>0</v>
      </c>
      <c r="M317" s="121"/>
      <c r="N317" s="78" t="str">
        <f t="shared" si="37"/>
        <v/>
      </c>
    </row>
    <row r="318" spans="1:17" s="79" customFormat="1">
      <c r="A318" s="120"/>
      <c r="B318" s="119"/>
      <c r="C318" s="118"/>
      <c r="D318" s="117"/>
      <c r="E318" s="116"/>
      <c r="F318" s="123"/>
      <c r="G318" s="113"/>
      <c r="H318" s="111">
        <f t="shared" si="42"/>
        <v>0</v>
      </c>
      <c r="I318" s="113"/>
      <c r="J318" s="111">
        <f t="shared" si="43"/>
        <v>0</v>
      </c>
      <c r="K318" s="112">
        <f t="shared" si="44"/>
        <v>0</v>
      </c>
      <c r="L318" s="111">
        <f t="shared" si="45"/>
        <v>0</v>
      </c>
      <c r="M318" s="121"/>
      <c r="N318" s="78" t="str">
        <f t="shared" si="37"/>
        <v/>
      </c>
    </row>
    <row r="319" spans="1:17" s="79" customFormat="1">
      <c r="A319" s="120"/>
      <c r="B319" s="119"/>
      <c r="C319" s="118"/>
      <c r="D319" s="117"/>
      <c r="E319" s="116"/>
      <c r="F319" s="123"/>
      <c r="G319" s="113"/>
      <c r="H319" s="111">
        <f t="shared" si="42"/>
        <v>0</v>
      </c>
      <c r="I319" s="113"/>
      <c r="J319" s="111">
        <f t="shared" si="43"/>
        <v>0</v>
      </c>
      <c r="K319" s="112">
        <f t="shared" si="44"/>
        <v>0</v>
      </c>
      <c r="L319" s="111">
        <f t="shared" si="45"/>
        <v>0</v>
      </c>
      <c r="M319" s="121"/>
      <c r="N319" s="78" t="str">
        <f t="shared" si="37"/>
        <v/>
      </c>
    </row>
    <row r="320" spans="1:17" s="79" customFormat="1">
      <c r="A320" s="120"/>
      <c r="B320" s="119"/>
      <c r="C320" s="118"/>
      <c r="D320" s="117"/>
      <c r="E320" s="116"/>
      <c r="F320" s="123"/>
      <c r="G320" s="113"/>
      <c r="H320" s="111">
        <f t="shared" si="42"/>
        <v>0</v>
      </c>
      <c r="I320" s="113"/>
      <c r="J320" s="111">
        <f t="shared" si="43"/>
        <v>0</v>
      </c>
      <c r="K320" s="112">
        <f t="shared" si="44"/>
        <v>0</v>
      </c>
      <c r="L320" s="111">
        <f t="shared" si="45"/>
        <v>0</v>
      </c>
      <c r="M320" s="121"/>
      <c r="N320" s="78" t="str">
        <f t="shared" si="37"/>
        <v/>
      </c>
    </row>
    <row r="321" spans="1:14" s="79" customFormat="1">
      <c r="A321" s="120"/>
      <c r="B321" s="119"/>
      <c r="C321" s="118"/>
      <c r="D321" s="117"/>
      <c r="E321" s="116"/>
      <c r="F321" s="123"/>
      <c r="G321" s="113"/>
      <c r="H321" s="111">
        <f t="shared" si="42"/>
        <v>0</v>
      </c>
      <c r="I321" s="113"/>
      <c r="J321" s="111">
        <f t="shared" si="43"/>
        <v>0</v>
      </c>
      <c r="K321" s="112">
        <f t="shared" si="44"/>
        <v>0</v>
      </c>
      <c r="L321" s="111">
        <f t="shared" si="45"/>
        <v>0</v>
      </c>
      <c r="M321" s="121"/>
      <c r="N321" s="78" t="str">
        <f t="shared" si="37"/>
        <v/>
      </c>
    </row>
    <row r="322" spans="1:14" s="79" customFormat="1">
      <c r="A322" s="120"/>
      <c r="B322" s="119"/>
      <c r="C322" s="118"/>
      <c r="D322" s="117"/>
      <c r="E322" s="116"/>
      <c r="F322" s="123"/>
      <c r="G322" s="113"/>
      <c r="H322" s="111">
        <f t="shared" si="42"/>
        <v>0</v>
      </c>
      <c r="I322" s="113"/>
      <c r="J322" s="111">
        <f t="shared" si="43"/>
        <v>0</v>
      </c>
      <c r="K322" s="112">
        <f t="shared" si="44"/>
        <v>0</v>
      </c>
      <c r="L322" s="111">
        <f t="shared" si="45"/>
        <v>0</v>
      </c>
      <c r="M322" s="121"/>
      <c r="N322" s="78" t="str">
        <f t="shared" si="37"/>
        <v/>
      </c>
    </row>
    <row r="323" spans="1:14" s="79" customFormat="1">
      <c r="A323" s="120"/>
      <c r="B323" s="119"/>
      <c r="C323" s="118"/>
      <c r="D323" s="117"/>
      <c r="E323" s="116"/>
      <c r="F323" s="123"/>
      <c r="G323" s="113"/>
      <c r="H323" s="111">
        <f t="shared" si="42"/>
        <v>0</v>
      </c>
      <c r="I323" s="113"/>
      <c r="J323" s="111">
        <f t="shared" si="43"/>
        <v>0</v>
      </c>
      <c r="K323" s="112">
        <f t="shared" si="44"/>
        <v>0</v>
      </c>
      <c r="L323" s="111">
        <f t="shared" si="45"/>
        <v>0</v>
      </c>
      <c r="M323" s="121"/>
      <c r="N323" s="78" t="str">
        <f t="shared" si="37"/>
        <v/>
      </c>
    </row>
    <row r="324" spans="1:14" s="79" customFormat="1">
      <c r="A324" s="120"/>
      <c r="B324" s="119"/>
      <c r="C324" s="118"/>
      <c r="D324" s="117"/>
      <c r="E324" s="116"/>
      <c r="F324" s="123"/>
      <c r="G324" s="113"/>
      <c r="H324" s="111">
        <f t="shared" si="42"/>
        <v>0</v>
      </c>
      <c r="I324" s="113"/>
      <c r="J324" s="111">
        <f t="shared" si="43"/>
        <v>0</v>
      </c>
      <c r="K324" s="112">
        <f t="shared" si="44"/>
        <v>0</v>
      </c>
      <c r="L324" s="111">
        <f t="shared" si="45"/>
        <v>0</v>
      </c>
      <c r="M324" s="121"/>
      <c r="N324" s="78" t="str">
        <f t="shared" si="37"/>
        <v/>
      </c>
    </row>
    <row r="325" spans="1:14" s="79" customFormat="1">
      <c r="A325" s="120"/>
      <c r="B325" s="119"/>
      <c r="C325" s="118"/>
      <c r="D325" s="117"/>
      <c r="E325" s="116"/>
      <c r="F325" s="123"/>
      <c r="G325" s="113"/>
      <c r="H325" s="111">
        <f t="shared" si="42"/>
        <v>0</v>
      </c>
      <c r="I325" s="113"/>
      <c r="J325" s="111">
        <f t="shared" si="43"/>
        <v>0</v>
      </c>
      <c r="K325" s="112">
        <f t="shared" si="44"/>
        <v>0</v>
      </c>
      <c r="L325" s="111">
        <f t="shared" si="45"/>
        <v>0</v>
      </c>
      <c r="M325" s="121"/>
      <c r="N325" s="78" t="str">
        <f t="shared" si="37"/>
        <v/>
      </c>
    </row>
    <row r="326" spans="1:14" s="79" customFormat="1">
      <c r="A326" s="120"/>
      <c r="B326" s="119"/>
      <c r="C326" s="118"/>
      <c r="D326" s="117"/>
      <c r="E326" s="116"/>
      <c r="F326" s="123"/>
      <c r="G326" s="113"/>
      <c r="H326" s="111">
        <f t="shared" si="42"/>
        <v>0</v>
      </c>
      <c r="I326" s="113"/>
      <c r="J326" s="111">
        <f t="shared" si="43"/>
        <v>0</v>
      </c>
      <c r="K326" s="112">
        <f t="shared" si="44"/>
        <v>0</v>
      </c>
      <c r="L326" s="111">
        <f t="shared" si="45"/>
        <v>0</v>
      </c>
      <c r="M326" s="121"/>
      <c r="N326" s="78" t="str">
        <f t="shared" si="37"/>
        <v/>
      </c>
    </row>
    <row r="327" spans="1:14" s="79" customFormat="1">
      <c r="A327" s="120"/>
      <c r="B327" s="119"/>
      <c r="C327" s="118"/>
      <c r="D327" s="117"/>
      <c r="E327" s="116"/>
      <c r="F327" s="123"/>
      <c r="G327" s="113"/>
      <c r="H327" s="111">
        <f t="shared" si="42"/>
        <v>0</v>
      </c>
      <c r="I327" s="113"/>
      <c r="J327" s="111">
        <f t="shared" si="43"/>
        <v>0</v>
      </c>
      <c r="K327" s="112">
        <f t="shared" si="44"/>
        <v>0</v>
      </c>
      <c r="L327" s="111">
        <f t="shared" si="45"/>
        <v>0</v>
      </c>
      <c r="M327" s="121"/>
      <c r="N327" s="78" t="str">
        <f t="shared" si="37"/>
        <v/>
      </c>
    </row>
    <row r="328" spans="1:14" s="79" customFormat="1">
      <c r="A328" s="120"/>
      <c r="B328" s="119"/>
      <c r="C328" s="118"/>
      <c r="D328" s="117"/>
      <c r="E328" s="116"/>
      <c r="F328" s="123"/>
      <c r="G328" s="113"/>
      <c r="H328" s="111">
        <f t="shared" si="42"/>
        <v>0</v>
      </c>
      <c r="I328" s="113"/>
      <c r="J328" s="111">
        <f t="shared" si="43"/>
        <v>0</v>
      </c>
      <c r="K328" s="112">
        <f t="shared" si="44"/>
        <v>0</v>
      </c>
      <c r="L328" s="111">
        <f t="shared" si="45"/>
        <v>0</v>
      </c>
      <c r="M328" s="121"/>
      <c r="N328" s="78" t="str">
        <f t="shared" si="37"/>
        <v/>
      </c>
    </row>
    <row r="329" spans="1:14" s="79" customFormat="1">
      <c r="A329" s="120"/>
      <c r="B329" s="119"/>
      <c r="C329" s="118"/>
      <c r="D329" s="117"/>
      <c r="E329" s="116"/>
      <c r="F329" s="123"/>
      <c r="G329" s="113"/>
      <c r="H329" s="111">
        <f t="shared" si="42"/>
        <v>0</v>
      </c>
      <c r="I329" s="113"/>
      <c r="J329" s="111">
        <f t="shared" si="43"/>
        <v>0</v>
      </c>
      <c r="K329" s="112">
        <f t="shared" si="44"/>
        <v>0</v>
      </c>
      <c r="L329" s="111">
        <f t="shared" si="45"/>
        <v>0</v>
      </c>
      <c r="M329" s="121"/>
      <c r="N329" s="78" t="str">
        <f t="shared" si="37"/>
        <v/>
      </c>
    </row>
    <row r="330" spans="1:14" s="79" customFormat="1">
      <c r="A330" s="120"/>
      <c r="B330" s="119"/>
      <c r="C330" s="118"/>
      <c r="D330" s="117"/>
      <c r="E330" s="116"/>
      <c r="F330" s="123"/>
      <c r="G330" s="113"/>
      <c r="H330" s="111">
        <f t="shared" si="42"/>
        <v>0</v>
      </c>
      <c r="I330" s="113"/>
      <c r="J330" s="111">
        <f t="shared" si="43"/>
        <v>0</v>
      </c>
      <c r="K330" s="112">
        <f t="shared" si="44"/>
        <v>0</v>
      </c>
      <c r="L330" s="111">
        <f t="shared" si="45"/>
        <v>0</v>
      </c>
      <c r="M330" s="121"/>
      <c r="N330" s="78" t="str">
        <f t="shared" si="37"/>
        <v/>
      </c>
    </row>
    <row r="331" spans="1:14" s="79" customFormat="1">
      <c r="A331" s="120"/>
      <c r="B331" s="119"/>
      <c r="C331" s="118"/>
      <c r="D331" s="117"/>
      <c r="E331" s="116"/>
      <c r="F331" s="123"/>
      <c r="G331" s="113"/>
      <c r="H331" s="111">
        <f t="shared" si="42"/>
        <v>0</v>
      </c>
      <c r="I331" s="113"/>
      <c r="J331" s="111">
        <f t="shared" si="43"/>
        <v>0</v>
      </c>
      <c r="K331" s="112">
        <f t="shared" si="44"/>
        <v>0</v>
      </c>
      <c r="L331" s="111">
        <f t="shared" si="45"/>
        <v>0</v>
      </c>
      <c r="M331" s="121"/>
      <c r="N331" s="78" t="str">
        <f t="shared" si="37"/>
        <v/>
      </c>
    </row>
    <row r="332" spans="1:14" s="79" customFormat="1">
      <c r="A332" s="120"/>
      <c r="B332" s="119"/>
      <c r="C332" s="118"/>
      <c r="D332" s="117"/>
      <c r="E332" s="116"/>
      <c r="F332" s="123"/>
      <c r="G332" s="113"/>
      <c r="H332" s="111">
        <f t="shared" si="42"/>
        <v>0</v>
      </c>
      <c r="I332" s="113"/>
      <c r="J332" s="111">
        <f t="shared" si="43"/>
        <v>0</v>
      </c>
      <c r="K332" s="112">
        <f t="shared" si="44"/>
        <v>0</v>
      </c>
      <c r="L332" s="111">
        <f t="shared" si="45"/>
        <v>0</v>
      </c>
      <c r="M332" s="121"/>
      <c r="N332" s="78" t="str">
        <f t="shared" ref="N332:N395" si="46">IF(J332+L332=H332,"","入力ミス")&amp;IF(L332&gt;=0,"","入力ミス")</f>
        <v/>
      </c>
    </row>
    <row r="333" spans="1:14" s="79" customFormat="1">
      <c r="A333" s="120"/>
      <c r="B333" s="119"/>
      <c r="C333" s="118"/>
      <c r="D333" s="117"/>
      <c r="E333" s="116"/>
      <c r="F333" s="123"/>
      <c r="G333" s="113"/>
      <c r="H333" s="111">
        <f t="shared" si="42"/>
        <v>0</v>
      </c>
      <c r="I333" s="113"/>
      <c r="J333" s="111">
        <f t="shared" si="43"/>
        <v>0</v>
      </c>
      <c r="K333" s="112">
        <f t="shared" si="44"/>
        <v>0</v>
      </c>
      <c r="L333" s="111">
        <f t="shared" si="45"/>
        <v>0</v>
      </c>
      <c r="M333" s="121"/>
      <c r="N333" s="78" t="str">
        <f t="shared" si="46"/>
        <v/>
      </c>
    </row>
    <row r="334" spans="1:14" s="79" customFormat="1">
      <c r="A334" s="120"/>
      <c r="B334" s="119"/>
      <c r="C334" s="118"/>
      <c r="D334" s="117"/>
      <c r="E334" s="116"/>
      <c r="F334" s="123"/>
      <c r="G334" s="113"/>
      <c r="H334" s="111">
        <f t="shared" si="42"/>
        <v>0</v>
      </c>
      <c r="I334" s="113"/>
      <c r="J334" s="111">
        <f t="shared" si="43"/>
        <v>0</v>
      </c>
      <c r="K334" s="112">
        <f t="shared" si="44"/>
        <v>0</v>
      </c>
      <c r="L334" s="111">
        <f t="shared" si="45"/>
        <v>0</v>
      </c>
      <c r="M334" s="121"/>
      <c r="N334" s="78" t="str">
        <f t="shared" si="46"/>
        <v/>
      </c>
    </row>
    <row r="335" spans="1:14" s="79" customFormat="1">
      <c r="A335" s="120"/>
      <c r="B335" s="119"/>
      <c r="C335" s="118"/>
      <c r="D335" s="117"/>
      <c r="E335" s="116"/>
      <c r="F335" s="123"/>
      <c r="G335" s="113"/>
      <c r="H335" s="111">
        <f t="shared" si="42"/>
        <v>0</v>
      </c>
      <c r="I335" s="113"/>
      <c r="J335" s="111">
        <f t="shared" si="43"/>
        <v>0</v>
      </c>
      <c r="K335" s="112">
        <f t="shared" si="44"/>
        <v>0</v>
      </c>
      <c r="L335" s="111">
        <f t="shared" si="45"/>
        <v>0</v>
      </c>
      <c r="M335" s="121"/>
      <c r="N335" s="78" t="str">
        <f t="shared" si="46"/>
        <v/>
      </c>
    </row>
    <row r="336" spans="1:14" s="79" customFormat="1">
      <c r="A336" s="120"/>
      <c r="B336" s="119"/>
      <c r="C336" s="118"/>
      <c r="D336" s="117"/>
      <c r="E336" s="116"/>
      <c r="F336" s="123"/>
      <c r="G336" s="113"/>
      <c r="H336" s="111">
        <f t="shared" si="42"/>
        <v>0</v>
      </c>
      <c r="I336" s="113"/>
      <c r="J336" s="111">
        <f t="shared" si="43"/>
        <v>0</v>
      </c>
      <c r="K336" s="112">
        <f t="shared" si="44"/>
        <v>0</v>
      </c>
      <c r="L336" s="111">
        <f t="shared" si="45"/>
        <v>0</v>
      </c>
      <c r="M336" s="121"/>
      <c r="N336" s="78" t="str">
        <f t="shared" si="46"/>
        <v/>
      </c>
    </row>
    <row r="337" spans="1:14" s="79" customFormat="1">
      <c r="A337" s="120"/>
      <c r="B337" s="119"/>
      <c r="C337" s="118"/>
      <c r="D337" s="117"/>
      <c r="E337" s="116"/>
      <c r="F337" s="123"/>
      <c r="G337" s="113"/>
      <c r="H337" s="111">
        <f t="shared" si="42"/>
        <v>0</v>
      </c>
      <c r="I337" s="113"/>
      <c r="J337" s="111">
        <f t="shared" si="43"/>
        <v>0</v>
      </c>
      <c r="K337" s="112">
        <f t="shared" si="44"/>
        <v>0</v>
      </c>
      <c r="L337" s="111">
        <f t="shared" si="45"/>
        <v>0</v>
      </c>
      <c r="M337" s="121"/>
      <c r="N337" s="78" t="str">
        <f t="shared" si="46"/>
        <v/>
      </c>
    </row>
    <row r="338" spans="1:14" s="79" customFormat="1">
      <c r="A338" s="120"/>
      <c r="B338" s="119"/>
      <c r="C338" s="118"/>
      <c r="D338" s="117"/>
      <c r="E338" s="116"/>
      <c r="F338" s="123"/>
      <c r="G338" s="113"/>
      <c r="H338" s="111">
        <f t="shared" si="42"/>
        <v>0</v>
      </c>
      <c r="I338" s="113"/>
      <c r="J338" s="111">
        <f t="shared" si="43"/>
        <v>0</v>
      </c>
      <c r="K338" s="112">
        <f t="shared" si="44"/>
        <v>0</v>
      </c>
      <c r="L338" s="111">
        <f t="shared" si="45"/>
        <v>0</v>
      </c>
      <c r="M338" s="121"/>
      <c r="N338" s="78" t="str">
        <f t="shared" si="46"/>
        <v/>
      </c>
    </row>
    <row r="339" spans="1:14" s="79" customFormat="1">
      <c r="A339" s="120"/>
      <c r="B339" s="119"/>
      <c r="C339" s="118"/>
      <c r="D339" s="117"/>
      <c r="E339" s="116"/>
      <c r="F339" s="123"/>
      <c r="G339" s="113"/>
      <c r="H339" s="111">
        <f t="shared" si="42"/>
        <v>0</v>
      </c>
      <c r="I339" s="113"/>
      <c r="J339" s="111">
        <f t="shared" si="43"/>
        <v>0</v>
      </c>
      <c r="K339" s="112">
        <f t="shared" si="44"/>
        <v>0</v>
      </c>
      <c r="L339" s="111">
        <f t="shared" si="45"/>
        <v>0</v>
      </c>
      <c r="M339" s="121"/>
      <c r="N339" s="78" t="str">
        <f t="shared" si="46"/>
        <v/>
      </c>
    </row>
    <row r="340" spans="1:14" s="79" customFormat="1">
      <c r="A340" s="120"/>
      <c r="B340" s="119"/>
      <c r="C340" s="118"/>
      <c r="D340" s="117"/>
      <c r="E340" s="116"/>
      <c r="F340" s="123"/>
      <c r="G340" s="113"/>
      <c r="H340" s="111">
        <f t="shared" si="42"/>
        <v>0</v>
      </c>
      <c r="I340" s="113"/>
      <c r="J340" s="111">
        <f t="shared" si="43"/>
        <v>0</v>
      </c>
      <c r="K340" s="112">
        <f t="shared" si="44"/>
        <v>0</v>
      </c>
      <c r="L340" s="111">
        <f t="shared" si="45"/>
        <v>0</v>
      </c>
      <c r="M340" s="121"/>
      <c r="N340" s="78" t="str">
        <f t="shared" si="46"/>
        <v/>
      </c>
    </row>
    <row r="341" spans="1:14" s="79" customFormat="1">
      <c r="A341" s="120"/>
      <c r="B341" s="119"/>
      <c r="C341" s="118"/>
      <c r="D341" s="117"/>
      <c r="E341" s="116"/>
      <c r="F341" s="123"/>
      <c r="G341" s="113"/>
      <c r="H341" s="111">
        <f t="shared" si="42"/>
        <v>0</v>
      </c>
      <c r="I341" s="113"/>
      <c r="J341" s="111">
        <f t="shared" si="43"/>
        <v>0</v>
      </c>
      <c r="K341" s="112">
        <f t="shared" si="44"/>
        <v>0</v>
      </c>
      <c r="L341" s="111">
        <f t="shared" si="45"/>
        <v>0</v>
      </c>
      <c r="M341" s="121"/>
      <c r="N341" s="78" t="str">
        <f t="shared" si="46"/>
        <v/>
      </c>
    </row>
    <row r="342" spans="1:14" s="79" customFormat="1">
      <c r="A342" s="120"/>
      <c r="B342" s="119"/>
      <c r="C342" s="118"/>
      <c r="D342" s="117"/>
      <c r="E342" s="116"/>
      <c r="F342" s="123"/>
      <c r="G342" s="113"/>
      <c r="H342" s="111">
        <f t="shared" ref="H342:H359" si="47">$F342*G342</f>
        <v>0</v>
      </c>
      <c r="I342" s="113"/>
      <c r="J342" s="111">
        <f t="shared" ref="J342:J359" si="48">$F342*I342</f>
        <v>0</v>
      </c>
      <c r="K342" s="112">
        <f t="shared" ref="K342:K359" si="49">G342-I342</f>
        <v>0</v>
      </c>
      <c r="L342" s="111">
        <f t="shared" ref="L342:L359" si="50">$F342*K342</f>
        <v>0</v>
      </c>
      <c r="M342" s="121"/>
      <c r="N342" s="78" t="str">
        <f t="shared" si="46"/>
        <v/>
      </c>
    </row>
    <row r="343" spans="1:14" s="79" customFormat="1">
      <c r="A343" s="120"/>
      <c r="B343" s="119"/>
      <c r="C343" s="118"/>
      <c r="D343" s="117"/>
      <c r="E343" s="116"/>
      <c r="F343" s="123"/>
      <c r="G343" s="113"/>
      <c r="H343" s="111">
        <f t="shared" si="47"/>
        <v>0</v>
      </c>
      <c r="I343" s="113"/>
      <c r="J343" s="111">
        <f t="shared" si="48"/>
        <v>0</v>
      </c>
      <c r="K343" s="112">
        <f t="shared" si="49"/>
        <v>0</v>
      </c>
      <c r="L343" s="111">
        <f t="shared" si="50"/>
        <v>0</v>
      </c>
      <c r="M343" s="121"/>
      <c r="N343" s="78" t="str">
        <f t="shared" si="46"/>
        <v/>
      </c>
    </row>
    <row r="344" spans="1:14" s="79" customFormat="1">
      <c r="A344" s="120"/>
      <c r="B344" s="119"/>
      <c r="C344" s="118"/>
      <c r="D344" s="117"/>
      <c r="E344" s="116"/>
      <c r="F344" s="123"/>
      <c r="G344" s="113"/>
      <c r="H344" s="111">
        <f t="shared" si="47"/>
        <v>0</v>
      </c>
      <c r="I344" s="113"/>
      <c r="J344" s="111">
        <f t="shared" si="48"/>
        <v>0</v>
      </c>
      <c r="K344" s="112">
        <f t="shared" si="49"/>
        <v>0</v>
      </c>
      <c r="L344" s="111">
        <f t="shared" si="50"/>
        <v>0</v>
      </c>
      <c r="M344" s="121"/>
      <c r="N344" s="78" t="str">
        <f t="shared" si="46"/>
        <v/>
      </c>
    </row>
    <row r="345" spans="1:14" s="79" customFormat="1">
      <c r="A345" s="120"/>
      <c r="B345" s="119"/>
      <c r="C345" s="118"/>
      <c r="D345" s="117"/>
      <c r="E345" s="116"/>
      <c r="F345" s="123"/>
      <c r="G345" s="113"/>
      <c r="H345" s="111">
        <f t="shared" si="47"/>
        <v>0</v>
      </c>
      <c r="I345" s="113"/>
      <c r="J345" s="111">
        <f t="shared" si="48"/>
        <v>0</v>
      </c>
      <c r="K345" s="112">
        <f t="shared" si="49"/>
        <v>0</v>
      </c>
      <c r="L345" s="111">
        <f t="shared" si="50"/>
        <v>0</v>
      </c>
      <c r="M345" s="121"/>
      <c r="N345" s="78" t="str">
        <f t="shared" si="46"/>
        <v/>
      </c>
    </row>
    <row r="346" spans="1:14" s="79" customFormat="1">
      <c r="A346" s="120"/>
      <c r="B346" s="119"/>
      <c r="C346" s="118"/>
      <c r="D346" s="117"/>
      <c r="E346" s="116"/>
      <c r="F346" s="123"/>
      <c r="G346" s="113"/>
      <c r="H346" s="111">
        <f t="shared" si="47"/>
        <v>0</v>
      </c>
      <c r="I346" s="113"/>
      <c r="J346" s="111">
        <f t="shared" si="48"/>
        <v>0</v>
      </c>
      <c r="K346" s="112">
        <f t="shared" si="49"/>
        <v>0</v>
      </c>
      <c r="L346" s="111">
        <f t="shared" si="50"/>
        <v>0</v>
      </c>
      <c r="M346" s="121"/>
      <c r="N346" s="78" t="str">
        <f t="shared" si="46"/>
        <v/>
      </c>
    </row>
    <row r="347" spans="1:14" s="79" customFormat="1">
      <c r="A347" s="120"/>
      <c r="B347" s="119"/>
      <c r="C347" s="118"/>
      <c r="D347" s="117"/>
      <c r="E347" s="116"/>
      <c r="F347" s="123"/>
      <c r="G347" s="113"/>
      <c r="H347" s="111">
        <f t="shared" si="47"/>
        <v>0</v>
      </c>
      <c r="I347" s="113"/>
      <c r="J347" s="111">
        <f t="shared" si="48"/>
        <v>0</v>
      </c>
      <c r="K347" s="112">
        <f t="shared" si="49"/>
        <v>0</v>
      </c>
      <c r="L347" s="111">
        <f t="shared" si="50"/>
        <v>0</v>
      </c>
      <c r="M347" s="121"/>
      <c r="N347" s="78" t="str">
        <f t="shared" si="46"/>
        <v/>
      </c>
    </row>
    <row r="348" spans="1:14" s="79" customFormat="1">
      <c r="A348" s="120"/>
      <c r="B348" s="119"/>
      <c r="C348" s="118"/>
      <c r="D348" s="117"/>
      <c r="E348" s="116"/>
      <c r="F348" s="123"/>
      <c r="G348" s="113"/>
      <c r="H348" s="111">
        <f t="shared" si="47"/>
        <v>0</v>
      </c>
      <c r="I348" s="113"/>
      <c r="J348" s="111">
        <f t="shared" si="48"/>
        <v>0</v>
      </c>
      <c r="K348" s="112">
        <f t="shared" si="49"/>
        <v>0</v>
      </c>
      <c r="L348" s="111">
        <f t="shared" si="50"/>
        <v>0</v>
      </c>
      <c r="M348" s="121"/>
      <c r="N348" s="78" t="str">
        <f t="shared" si="46"/>
        <v/>
      </c>
    </row>
    <row r="349" spans="1:14" s="79" customFormat="1">
      <c r="A349" s="120"/>
      <c r="B349" s="119"/>
      <c r="C349" s="118"/>
      <c r="D349" s="117"/>
      <c r="E349" s="116"/>
      <c r="F349" s="123"/>
      <c r="G349" s="113"/>
      <c r="H349" s="111">
        <f t="shared" si="47"/>
        <v>0</v>
      </c>
      <c r="I349" s="113"/>
      <c r="J349" s="111">
        <f t="shared" si="48"/>
        <v>0</v>
      </c>
      <c r="K349" s="112">
        <f t="shared" si="49"/>
        <v>0</v>
      </c>
      <c r="L349" s="111">
        <f t="shared" si="50"/>
        <v>0</v>
      </c>
      <c r="M349" s="121"/>
      <c r="N349" s="78" t="str">
        <f t="shared" si="46"/>
        <v/>
      </c>
    </row>
    <row r="350" spans="1:14" s="79" customFormat="1">
      <c r="A350" s="120"/>
      <c r="B350" s="119"/>
      <c r="C350" s="118"/>
      <c r="D350" s="117"/>
      <c r="E350" s="116"/>
      <c r="F350" s="123"/>
      <c r="G350" s="113"/>
      <c r="H350" s="111">
        <f t="shared" si="47"/>
        <v>0</v>
      </c>
      <c r="I350" s="113"/>
      <c r="J350" s="111">
        <f t="shared" si="48"/>
        <v>0</v>
      </c>
      <c r="K350" s="112">
        <f t="shared" si="49"/>
        <v>0</v>
      </c>
      <c r="L350" s="111">
        <f t="shared" si="50"/>
        <v>0</v>
      </c>
      <c r="M350" s="121"/>
      <c r="N350" s="78" t="str">
        <f t="shared" si="46"/>
        <v/>
      </c>
    </row>
    <row r="351" spans="1:14" s="79" customFormat="1">
      <c r="A351" s="120"/>
      <c r="B351" s="119"/>
      <c r="C351" s="118"/>
      <c r="D351" s="117"/>
      <c r="E351" s="116"/>
      <c r="F351" s="123"/>
      <c r="G351" s="113"/>
      <c r="H351" s="111">
        <f t="shared" si="47"/>
        <v>0</v>
      </c>
      <c r="I351" s="113"/>
      <c r="J351" s="111">
        <f t="shared" si="48"/>
        <v>0</v>
      </c>
      <c r="K351" s="112">
        <f t="shared" si="49"/>
        <v>0</v>
      </c>
      <c r="L351" s="111">
        <f t="shared" si="50"/>
        <v>0</v>
      </c>
      <c r="M351" s="121"/>
      <c r="N351" s="78" t="str">
        <f t="shared" si="46"/>
        <v/>
      </c>
    </row>
    <row r="352" spans="1:14" s="79" customFormat="1">
      <c r="A352" s="120"/>
      <c r="B352" s="119"/>
      <c r="C352" s="118"/>
      <c r="D352" s="117"/>
      <c r="E352" s="116"/>
      <c r="F352" s="123"/>
      <c r="G352" s="113"/>
      <c r="H352" s="111">
        <f t="shared" si="47"/>
        <v>0</v>
      </c>
      <c r="I352" s="113"/>
      <c r="J352" s="111">
        <f t="shared" si="48"/>
        <v>0</v>
      </c>
      <c r="K352" s="112">
        <f t="shared" si="49"/>
        <v>0</v>
      </c>
      <c r="L352" s="111">
        <f t="shared" si="50"/>
        <v>0</v>
      </c>
      <c r="M352" s="121"/>
      <c r="N352" s="78" t="str">
        <f t="shared" si="46"/>
        <v/>
      </c>
    </row>
    <row r="353" spans="1:17" s="79" customFormat="1">
      <c r="A353" s="120"/>
      <c r="B353" s="119"/>
      <c r="C353" s="118"/>
      <c r="D353" s="117"/>
      <c r="E353" s="116"/>
      <c r="F353" s="123"/>
      <c r="G353" s="113"/>
      <c r="H353" s="111">
        <f t="shared" si="47"/>
        <v>0</v>
      </c>
      <c r="I353" s="113"/>
      <c r="J353" s="111">
        <f t="shared" si="48"/>
        <v>0</v>
      </c>
      <c r="K353" s="112">
        <f t="shared" si="49"/>
        <v>0</v>
      </c>
      <c r="L353" s="111">
        <f t="shared" si="50"/>
        <v>0</v>
      </c>
      <c r="M353" s="121"/>
      <c r="N353" s="78" t="str">
        <f t="shared" si="46"/>
        <v/>
      </c>
    </row>
    <row r="354" spans="1:17" s="79" customFormat="1">
      <c r="A354" s="120"/>
      <c r="B354" s="119"/>
      <c r="C354" s="118"/>
      <c r="D354" s="117"/>
      <c r="E354" s="116"/>
      <c r="F354" s="123"/>
      <c r="G354" s="113"/>
      <c r="H354" s="111">
        <f t="shared" si="47"/>
        <v>0</v>
      </c>
      <c r="I354" s="113"/>
      <c r="J354" s="111">
        <f t="shared" si="48"/>
        <v>0</v>
      </c>
      <c r="K354" s="112">
        <f t="shared" si="49"/>
        <v>0</v>
      </c>
      <c r="L354" s="111">
        <f t="shared" si="50"/>
        <v>0</v>
      </c>
      <c r="M354" s="121"/>
      <c r="N354" s="78" t="str">
        <f t="shared" si="46"/>
        <v/>
      </c>
    </row>
    <row r="355" spans="1:17" s="79" customFormat="1">
      <c r="A355" s="120"/>
      <c r="B355" s="119"/>
      <c r="C355" s="118"/>
      <c r="D355" s="117"/>
      <c r="E355" s="116"/>
      <c r="F355" s="123"/>
      <c r="G355" s="113"/>
      <c r="H355" s="111">
        <f t="shared" si="47"/>
        <v>0</v>
      </c>
      <c r="I355" s="113"/>
      <c r="J355" s="111">
        <f t="shared" si="48"/>
        <v>0</v>
      </c>
      <c r="K355" s="112">
        <f t="shared" si="49"/>
        <v>0</v>
      </c>
      <c r="L355" s="111">
        <f t="shared" si="50"/>
        <v>0</v>
      </c>
      <c r="M355" s="121"/>
      <c r="N355" s="78" t="str">
        <f t="shared" si="46"/>
        <v/>
      </c>
    </row>
    <row r="356" spans="1:17" s="79" customFormat="1">
      <c r="A356" s="120"/>
      <c r="B356" s="119"/>
      <c r="C356" s="118"/>
      <c r="D356" s="117"/>
      <c r="E356" s="116"/>
      <c r="F356" s="123"/>
      <c r="G356" s="113"/>
      <c r="H356" s="111">
        <f t="shared" si="47"/>
        <v>0</v>
      </c>
      <c r="I356" s="113"/>
      <c r="J356" s="111">
        <f t="shared" si="48"/>
        <v>0</v>
      </c>
      <c r="K356" s="112">
        <f t="shared" si="49"/>
        <v>0</v>
      </c>
      <c r="L356" s="111">
        <f t="shared" si="50"/>
        <v>0</v>
      </c>
      <c r="M356" s="121"/>
      <c r="N356" s="78" t="str">
        <f t="shared" si="46"/>
        <v/>
      </c>
    </row>
    <row r="357" spans="1:17" s="79" customFormat="1">
      <c r="A357" s="120"/>
      <c r="B357" s="119"/>
      <c r="C357" s="118"/>
      <c r="D357" s="117"/>
      <c r="E357" s="116"/>
      <c r="F357" s="123"/>
      <c r="G357" s="113"/>
      <c r="H357" s="111">
        <f t="shared" si="47"/>
        <v>0</v>
      </c>
      <c r="I357" s="113"/>
      <c r="J357" s="111">
        <f t="shared" si="48"/>
        <v>0</v>
      </c>
      <c r="K357" s="112">
        <f t="shared" si="49"/>
        <v>0</v>
      </c>
      <c r="L357" s="111">
        <f t="shared" si="50"/>
        <v>0</v>
      </c>
      <c r="M357" s="121"/>
      <c r="N357" s="78" t="str">
        <f t="shared" si="46"/>
        <v/>
      </c>
    </row>
    <row r="358" spans="1:17" s="79" customFormat="1">
      <c r="A358" s="120"/>
      <c r="B358" s="119"/>
      <c r="C358" s="118"/>
      <c r="D358" s="117"/>
      <c r="E358" s="116"/>
      <c r="F358" s="122"/>
      <c r="G358" s="113"/>
      <c r="H358" s="111">
        <f t="shared" si="47"/>
        <v>0</v>
      </c>
      <c r="I358" s="113"/>
      <c r="J358" s="111">
        <f t="shared" si="48"/>
        <v>0</v>
      </c>
      <c r="K358" s="112">
        <f t="shared" si="49"/>
        <v>0</v>
      </c>
      <c r="L358" s="111">
        <f t="shared" si="50"/>
        <v>0</v>
      </c>
      <c r="M358" s="121"/>
      <c r="N358" s="78" t="str">
        <f t="shared" si="46"/>
        <v/>
      </c>
    </row>
    <row r="359" spans="1:17" s="79" customFormat="1" ht="14.25" thickBot="1">
      <c r="A359" s="120"/>
      <c r="B359" s="119"/>
      <c r="C359" s="118"/>
      <c r="D359" s="117"/>
      <c r="E359" s="116"/>
      <c r="F359" s="115"/>
      <c r="G359" s="114"/>
      <c r="H359" s="111">
        <f t="shared" si="47"/>
        <v>0</v>
      </c>
      <c r="I359" s="113"/>
      <c r="J359" s="111">
        <f t="shared" si="48"/>
        <v>0</v>
      </c>
      <c r="K359" s="112">
        <f t="shared" si="49"/>
        <v>0</v>
      </c>
      <c r="L359" s="111">
        <f t="shared" si="50"/>
        <v>0</v>
      </c>
      <c r="M359" s="110"/>
      <c r="N359" s="78" t="str">
        <f t="shared" si="46"/>
        <v/>
      </c>
    </row>
    <row r="360" spans="1:17" s="79" customFormat="1" ht="14.25" thickTop="1">
      <c r="A360" s="109" t="s">
        <v>67</v>
      </c>
      <c r="B360" s="108" t="s">
        <v>72</v>
      </c>
      <c r="C360" s="107"/>
      <c r="D360" s="106" t="s">
        <v>71</v>
      </c>
      <c r="E360" s="105" t="s">
        <v>67</v>
      </c>
      <c r="F360" s="104" t="s">
        <v>67</v>
      </c>
      <c r="G360" s="103" t="s">
        <v>67</v>
      </c>
      <c r="H360" s="102">
        <f>SUMIFS(H310:H359,$A310:$A359,"設備費")</f>
        <v>0</v>
      </c>
      <c r="I360" s="103" t="s">
        <v>60</v>
      </c>
      <c r="J360" s="102">
        <f>SUMIFS(J310:J359,$A310:$A359,"設備費")</f>
        <v>0</v>
      </c>
      <c r="K360" s="103" t="s">
        <v>60</v>
      </c>
      <c r="L360" s="102">
        <f>SUMIFS(L310:L359,$A310:$A359,"設備費")</f>
        <v>0</v>
      </c>
      <c r="M360" s="101" t="s">
        <v>67</v>
      </c>
      <c r="N360" s="78" t="str">
        <f t="shared" si="46"/>
        <v/>
      </c>
      <c r="O360" s="79" t="s">
        <v>70</v>
      </c>
    </row>
    <row r="361" spans="1:17" s="79" customFormat="1">
      <c r="A361" s="100" t="s">
        <v>67</v>
      </c>
      <c r="B361" s="99" t="s">
        <v>77</v>
      </c>
      <c r="C361" s="98"/>
      <c r="D361" s="97" t="s">
        <v>71</v>
      </c>
      <c r="E361" s="96" t="s">
        <v>67</v>
      </c>
      <c r="F361" s="95" t="s">
        <v>67</v>
      </c>
      <c r="G361" s="94" t="s">
        <v>67</v>
      </c>
      <c r="H361" s="93">
        <f>SUMIFS(H310:H359,$A310:$A359,"工事費")</f>
        <v>0</v>
      </c>
      <c r="I361" s="94" t="s">
        <v>60</v>
      </c>
      <c r="J361" s="93">
        <f>SUMIFS(J310:J359,$A310:$A359,"工事費")</f>
        <v>0</v>
      </c>
      <c r="K361" s="94" t="s">
        <v>60</v>
      </c>
      <c r="L361" s="93">
        <f>SUMIFS(L310:L359,$A310:$A359,"工事費")</f>
        <v>0</v>
      </c>
      <c r="M361" s="92" t="s">
        <v>67</v>
      </c>
      <c r="N361" s="78" t="str">
        <f t="shared" si="46"/>
        <v/>
      </c>
      <c r="O361" s="91" t="s">
        <v>66</v>
      </c>
      <c r="P361" s="91" t="s">
        <v>76</v>
      </c>
      <c r="Q361" s="91" t="s">
        <v>64</v>
      </c>
    </row>
    <row r="362" spans="1:17" s="79" customFormat="1" ht="14.25" thickBot="1">
      <c r="A362" s="90" t="s">
        <v>67</v>
      </c>
      <c r="B362" s="89" t="s">
        <v>75</v>
      </c>
      <c r="C362" s="88"/>
      <c r="D362" s="87" t="s">
        <v>74</v>
      </c>
      <c r="E362" s="86" t="s">
        <v>67</v>
      </c>
      <c r="F362" s="85" t="s">
        <v>67</v>
      </c>
      <c r="G362" s="83" t="s">
        <v>67</v>
      </c>
      <c r="H362" s="84">
        <f>SUM(H310:H359)</f>
        <v>0</v>
      </c>
      <c r="I362" s="83" t="s">
        <v>60</v>
      </c>
      <c r="J362" s="84">
        <f>SUM(J310:J359)</f>
        <v>0</v>
      </c>
      <c r="K362" s="83" t="s">
        <v>60</v>
      </c>
      <c r="L362" s="82">
        <f>SUM(L310:L359)</f>
        <v>0</v>
      </c>
      <c r="M362" s="81" t="s">
        <v>67</v>
      </c>
      <c r="N362" s="78" t="str">
        <f t="shared" si="46"/>
        <v/>
      </c>
      <c r="O362" s="80" t="str">
        <f>IF(SUM(H360:H361)=H362,"","入力ミス")</f>
        <v/>
      </c>
      <c r="P362" s="80" t="str">
        <f>IF(SUM(J360:J361)=J362,"","入力ミス")</f>
        <v/>
      </c>
      <c r="Q362" s="80" t="str">
        <f>IF(SUM(L360:L361)=L362,"","入力ミス")</f>
        <v/>
      </c>
    </row>
    <row r="363" spans="1:17" s="79" customFormat="1">
      <c r="A363" s="133"/>
      <c r="B363" s="132"/>
      <c r="C363" s="131"/>
      <c r="D363" s="130" t="s">
        <v>73</v>
      </c>
      <c r="E363" s="129"/>
      <c r="F363" s="93"/>
      <c r="G363" s="128"/>
      <c r="H363" s="111"/>
      <c r="I363" s="128"/>
      <c r="J363" s="111"/>
      <c r="K363" s="128"/>
      <c r="L363" s="127"/>
      <c r="M363" s="126"/>
      <c r="N363" s="78" t="str">
        <f t="shared" si="46"/>
        <v/>
      </c>
    </row>
    <row r="364" spans="1:17" s="79" customFormat="1">
      <c r="A364" s="120"/>
      <c r="B364" s="125"/>
      <c r="C364" s="118"/>
      <c r="D364" s="124"/>
      <c r="E364" s="116"/>
      <c r="F364" s="123"/>
      <c r="G364" s="113"/>
      <c r="H364" s="111">
        <f t="shared" ref="H364:H395" si="51">$F364*G364</f>
        <v>0</v>
      </c>
      <c r="I364" s="113"/>
      <c r="J364" s="111">
        <f t="shared" ref="J364:J395" si="52">$F364*I364</f>
        <v>0</v>
      </c>
      <c r="K364" s="112">
        <f t="shared" ref="K364:K395" si="53">G364-I364</f>
        <v>0</v>
      </c>
      <c r="L364" s="111">
        <f t="shared" ref="L364:L395" si="54">$F364*K364</f>
        <v>0</v>
      </c>
      <c r="M364" s="121"/>
      <c r="N364" s="78" t="str">
        <f t="shared" si="46"/>
        <v/>
      </c>
    </row>
    <row r="365" spans="1:17" s="79" customFormat="1">
      <c r="A365" s="120"/>
      <c r="B365" s="119"/>
      <c r="C365" s="118"/>
      <c r="D365" s="117"/>
      <c r="E365" s="116"/>
      <c r="F365" s="123"/>
      <c r="G365" s="113"/>
      <c r="H365" s="111">
        <f t="shared" si="51"/>
        <v>0</v>
      </c>
      <c r="I365" s="113"/>
      <c r="J365" s="111">
        <f t="shared" si="52"/>
        <v>0</v>
      </c>
      <c r="K365" s="112">
        <f t="shared" si="53"/>
        <v>0</v>
      </c>
      <c r="L365" s="111">
        <f t="shared" si="54"/>
        <v>0</v>
      </c>
      <c r="M365" s="121"/>
      <c r="N365" s="78" t="str">
        <f t="shared" si="46"/>
        <v/>
      </c>
    </row>
    <row r="366" spans="1:17" s="79" customFormat="1">
      <c r="A366" s="120"/>
      <c r="B366" s="119"/>
      <c r="C366" s="118"/>
      <c r="D366" s="117"/>
      <c r="E366" s="116"/>
      <c r="F366" s="123"/>
      <c r="G366" s="113"/>
      <c r="H366" s="111">
        <f t="shared" si="51"/>
        <v>0</v>
      </c>
      <c r="I366" s="113"/>
      <c r="J366" s="111">
        <f t="shared" si="52"/>
        <v>0</v>
      </c>
      <c r="K366" s="112">
        <f t="shared" si="53"/>
        <v>0</v>
      </c>
      <c r="L366" s="111">
        <f t="shared" si="54"/>
        <v>0</v>
      </c>
      <c r="M366" s="121"/>
      <c r="N366" s="78" t="str">
        <f t="shared" si="46"/>
        <v/>
      </c>
    </row>
    <row r="367" spans="1:17" s="79" customFormat="1">
      <c r="A367" s="120"/>
      <c r="B367" s="119"/>
      <c r="C367" s="118"/>
      <c r="D367" s="117"/>
      <c r="E367" s="116"/>
      <c r="F367" s="123"/>
      <c r="G367" s="113"/>
      <c r="H367" s="111">
        <f t="shared" si="51"/>
        <v>0</v>
      </c>
      <c r="I367" s="113"/>
      <c r="J367" s="111">
        <f t="shared" si="52"/>
        <v>0</v>
      </c>
      <c r="K367" s="112">
        <f t="shared" si="53"/>
        <v>0</v>
      </c>
      <c r="L367" s="111">
        <f t="shared" si="54"/>
        <v>0</v>
      </c>
      <c r="M367" s="121"/>
      <c r="N367" s="78" t="str">
        <f t="shared" si="46"/>
        <v/>
      </c>
    </row>
    <row r="368" spans="1:17" s="79" customFormat="1">
      <c r="A368" s="120"/>
      <c r="B368" s="119"/>
      <c r="C368" s="118"/>
      <c r="D368" s="117"/>
      <c r="E368" s="116"/>
      <c r="F368" s="123"/>
      <c r="G368" s="113"/>
      <c r="H368" s="111">
        <f t="shared" si="51"/>
        <v>0</v>
      </c>
      <c r="I368" s="113"/>
      <c r="J368" s="111">
        <f t="shared" si="52"/>
        <v>0</v>
      </c>
      <c r="K368" s="112">
        <f t="shared" si="53"/>
        <v>0</v>
      </c>
      <c r="L368" s="111">
        <f t="shared" si="54"/>
        <v>0</v>
      </c>
      <c r="M368" s="121"/>
      <c r="N368" s="78" t="str">
        <f t="shared" si="46"/>
        <v/>
      </c>
    </row>
    <row r="369" spans="1:14" s="79" customFormat="1">
      <c r="A369" s="120"/>
      <c r="B369" s="119"/>
      <c r="C369" s="118"/>
      <c r="D369" s="117"/>
      <c r="E369" s="116"/>
      <c r="F369" s="123"/>
      <c r="G369" s="113"/>
      <c r="H369" s="111">
        <f t="shared" si="51"/>
        <v>0</v>
      </c>
      <c r="I369" s="113"/>
      <c r="J369" s="111">
        <f t="shared" si="52"/>
        <v>0</v>
      </c>
      <c r="K369" s="112">
        <f t="shared" si="53"/>
        <v>0</v>
      </c>
      <c r="L369" s="111">
        <f t="shared" si="54"/>
        <v>0</v>
      </c>
      <c r="M369" s="121"/>
      <c r="N369" s="78" t="str">
        <f t="shared" si="46"/>
        <v/>
      </c>
    </row>
    <row r="370" spans="1:14" s="79" customFormat="1">
      <c r="A370" s="120"/>
      <c r="B370" s="119"/>
      <c r="C370" s="118"/>
      <c r="D370" s="117"/>
      <c r="E370" s="116"/>
      <c r="F370" s="123"/>
      <c r="G370" s="113"/>
      <c r="H370" s="111">
        <f t="shared" si="51"/>
        <v>0</v>
      </c>
      <c r="I370" s="113"/>
      <c r="J370" s="111">
        <f t="shared" si="52"/>
        <v>0</v>
      </c>
      <c r="K370" s="112">
        <f t="shared" si="53"/>
        <v>0</v>
      </c>
      <c r="L370" s="111">
        <f t="shared" si="54"/>
        <v>0</v>
      </c>
      <c r="M370" s="121"/>
      <c r="N370" s="78" t="str">
        <f t="shared" si="46"/>
        <v/>
      </c>
    </row>
    <row r="371" spans="1:14" s="79" customFormat="1">
      <c r="A371" s="120"/>
      <c r="B371" s="119"/>
      <c r="C371" s="118"/>
      <c r="D371" s="117"/>
      <c r="E371" s="116"/>
      <c r="F371" s="123"/>
      <c r="G371" s="113"/>
      <c r="H371" s="111">
        <f t="shared" si="51"/>
        <v>0</v>
      </c>
      <c r="I371" s="113"/>
      <c r="J371" s="111">
        <f t="shared" si="52"/>
        <v>0</v>
      </c>
      <c r="K371" s="112">
        <f t="shared" si="53"/>
        <v>0</v>
      </c>
      <c r="L371" s="111">
        <f t="shared" si="54"/>
        <v>0</v>
      </c>
      <c r="M371" s="121"/>
      <c r="N371" s="78" t="str">
        <f t="shared" si="46"/>
        <v/>
      </c>
    </row>
    <row r="372" spans="1:14" s="79" customFormat="1">
      <c r="A372" s="120"/>
      <c r="B372" s="119"/>
      <c r="C372" s="118"/>
      <c r="D372" s="117"/>
      <c r="E372" s="116"/>
      <c r="F372" s="123"/>
      <c r="G372" s="113"/>
      <c r="H372" s="111">
        <f t="shared" si="51"/>
        <v>0</v>
      </c>
      <c r="I372" s="113"/>
      <c r="J372" s="111">
        <f t="shared" si="52"/>
        <v>0</v>
      </c>
      <c r="K372" s="112">
        <f t="shared" si="53"/>
        <v>0</v>
      </c>
      <c r="L372" s="111">
        <f t="shared" si="54"/>
        <v>0</v>
      </c>
      <c r="M372" s="121"/>
      <c r="N372" s="78" t="str">
        <f t="shared" si="46"/>
        <v/>
      </c>
    </row>
    <row r="373" spans="1:14" s="79" customFormat="1">
      <c r="A373" s="120"/>
      <c r="B373" s="119"/>
      <c r="C373" s="118"/>
      <c r="D373" s="117"/>
      <c r="E373" s="116"/>
      <c r="F373" s="123"/>
      <c r="G373" s="113"/>
      <c r="H373" s="111">
        <f t="shared" si="51"/>
        <v>0</v>
      </c>
      <c r="I373" s="113"/>
      <c r="J373" s="111">
        <f t="shared" si="52"/>
        <v>0</v>
      </c>
      <c r="K373" s="112">
        <f t="shared" si="53"/>
        <v>0</v>
      </c>
      <c r="L373" s="111">
        <f t="shared" si="54"/>
        <v>0</v>
      </c>
      <c r="M373" s="121"/>
      <c r="N373" s="78" t="str">
        <f t="shared" si="46"/>
        <v/>
      </c>
    </row>
    <row r="374" spans="1:14" s="79" customFormat="1">
      <c r="A374" s="120"/>
      <c r="B374" s="119"/>
      <c r="C374" s="118"/>
      <c r="D374" s="117"/>
      <c r="E374" s="116"/>
      <c r="F374" s="123"/>
      <c r="G374" s="113"/>
      <c r="H374" s="111">
        <f t="shared" si="51"/>
        <v>0</v>
      </c>
      <c r="I374" s="113"/>
      <c r="J374" s="111">
        <f t="shared" si="52"/>
        <v>0</v>
      </c>
      <c r="K374" s="112">
        <f t="shared" si="53"/>
        <v>0</v>
      </c>
      <c r="L374" s="111">
        <f t="shared" si="54"/>
        <v>0</v>
      </c>
      <c r="M374" s="121"/>
      <c r="N374" s="78" t="str">
        <f t="shared" si="46"/>
        <v/>
      </c>
    </row>
    <row r="375" spans="1:14" s="79" customFormat="1">
      <c r="A375" s="120"/>
      <c r="B375" s="119"/>
      <c r="C375" s="118"/>
      <c r="D375" s="117"/>
      <c r="E375" s="116"/>
      <c r="F375" s="123"/>
      <c r="G375" s="113"/>
      <c r="H375" s="111">
        <f t="shared" si="51"/>
        <v>0</v>
      </c>
      <c r="I375" s="113"/>
      <c r="J375" s="111">
        <f t="shared" si="52"/>
        <v>0</v>
      </c>
      <c r="K375" s="112">
        <f t="shared" si="53"/>
        <v>0</v>
      </c>
      <c r="L375" s="111">
        <f t="shared" si="54"/>
        <v>0</v>
      </c>
      <c r="M375" s="121"/>
      <c r="N375" s="78" t="str">
        <f t="shared" si="46"/>
        <v/>
      </c>
    </row>
    <row r="376" spans="1:14" s="79" customFormat="1">
      <c r="A376" s="120"/>
      <c r="B376" s="119"/>
      <c r="C376" s="118"/>
      <c r="D376" s="117"/>
      <c r="E376" s="116"/>
      <c r="F376" s="123"/>
      <c r="G376" s="113"/>
      <c r="H376" s="111">
        <f t="shared" si="51"/>
        <v>0</v>
      </c>
      <c r="I376" s="113"/>
      <c r="J376" s="111">
        <f t="shared" si="52"/>
        <v>0</v>
      </c>
      <c r="K376" s="112">
        <f t="shared" si="53"/>
        <v>0</v>
      </c>
      <c r="L376" s="111">
        <f t="shared" si="54"/>
        <v>0</v>
      </c>
      <c r="M376" s="121"/>
      <c r="N376" s="78" t="str">
        <f t="shared" si="46"/>
        <v/>
      </c>
    </row>
    <row r="377" spans="1:14" s="79" customFormat="1">
      <c r="A377" s="120"/>
      <c r="B377" s="119"/>
      <c r="C377" s="118"/>
      <c r="D377" s="117"/>
      <c r="E377" s="116"/>
      <c r="F377" s="123"/>
      <c r="G377" s="113"/>
      <c r="H377" s="111">
        <f t="shared" si="51"/>
        <v>0</v>
      </c>
      <c r="I377" s="113"/>
      <c r="J377" s="111">
        <f t="shared" si="52"/>
        <v>0</v>
      </c>
      <c r="K377" s="112">
        <f t="shared" si="53"/>
        <v>0</v>
      </c>
      <c r="L377" s="111">
        <f t="shared" si="54"/>
        <v>0</v>
      </c>
      <c r="M377" s="121"/>
      <c r="N377" s="78" t="str">
        <f t="shared" si="46"/>
        <v/>
      </c>
    </row>
    <row r="378" spans="1:14" s="79" customFormat="1">
      <c r="A378" s="120"/>
      <c r="B378" s="119"/>
      <c r="C378" s="118"/>
      <c r="D378" s="117"/>
      <c r="E378" s="116"/>
      <c r="F378" s="123"/>
      <c r="G378" s="113"/>
      <c r="H378" s="111">
        <f t="shared" si="51"/>
        <v>0</v>
      </c>
      <c r="I378" s="113"/>
      <c r="J378" s="111">
        <f t="shared" si="52"/>
        <v>0</v>
      </c>
      <c r="K378" s="112">
        <f t="shared" si="53"/>
        <v>0</v>
      </c>
      <c r="L378" s="111">
        <f t="shared" si="54"/>
        <v>0</v>
      </c>
      <c r="M378" s="121"/>
      <c r="N378" s="78" t="str">
        <f t="shared" si="46"/>
        <v/>
      </c>
    </row>
    <row r="379" spans="1:14" s="79" customFormat="1">
      <c r="A379" s="120"/>
      <c r="B379" s="119"/>
      <c r="C379" s="118"/>
      <c r="D379" s="117"/>
      <c r="E379" s="116"/>
      <c r="F379" s="123"/>
      <c r="G379" s="113"/>
      <c r="H379" s="111">
        <f t="shared" si="51"/>
        <v>0</v>
      </c>
      <c r="I379" s="113"/>
      <c r="J379" s="111">
        <f t="shared" si="52"/>
        <v>0</v>
      </c>
      <c r="K379" s="112">
        <f t="shared" si="53"/>
        <v>0</v>
      </c>
      <c r="L379" s="111">
        <f t="shared" si="54"/>
        <v>0</v>
      </c>
      <c r="M379" s="121"/>
      <c r="N379" s="78" t="str">
        <f t="shared" si="46"/>
        <v/>
      </c>
    </row>
    <row r="380" spans="1:14" s="79" customFormat="1">
      <c r="A380" s="120"/>
      <c r="B380" s="119"/>
      <c r="C380" s="118"/>
      <c r="D380" s="117"/>
      <c r="E380" s="116"/>
      <c r="F380" s="123"/>
      <c r="G380" s="113"/>
      <c r="H380" s="111">
        <f t="shared" si="51"/>
        <v>0</v>
      </c>
      <c r="I380" s="113"/>
      <c r="J380" s="111">
        <f t="shared" si="52"/>
        <v>0</v>
      </c>
      <c r="K380" s="112">
        <f t="shared" si="53"/>
        <v>0</v>
      </c>
      <c r="L380" s="111">
        <f t="shared" si="54"/>
        <v>0</v>
      </c>
      <c r="M380" s="121"/>
      <c r="N380" s="78" t="str">
        <f t="shared" si="46"/>
        <v/>
      </c>
    </row>
    <row r="381" spans="1:14" s="79" customFormat="1">
      <c r="A381" s="120"/>
      <c r="B381" s="119"/>
      <c r="C381" s="118"/>
      <c r="D381" s="117"/>
      <c r="E381" s="116"/>
      <c r="F381" s="123"/>
      <c r="G381" s="113"/>
      <c r="H381" s="111">
        <f t="shared" si="51"/>
        <v>0</v>
      </c>
      <c r="I381" s="113"/>
      <c r="J381" s="111">
        <f t="shared" si="52"/>
        <v>0</v>
      </c>
      <c r="K381" s="112">
        <f t="shared" si="53"/>
        <v>0</v>
      </c>
      <c r="L381" s="111">
        <f t="shared" si="54"/>
        <v>0</v>
      </c>
      <c r="M381" s="121"/>
      <c r="N381" s="78" t="str">
        <f t="shared" si="46"/>
        <v/>
      </c>
    </row>
    <row r="382" spans="1:14" s="79" customFormat="1">
      <c r="A382" s="120"/>
      <c r="B382" s="119"/>
      <c r="C382" s="118"/>
      <c r="D382" s="117"/>
      <c r="E382" s="116"/>
      <c r="F382" s="123"/>
      <c r="G382" s="113"/>
      <c r="H382" s="111">
        <f t="shared" si="51"/>
        <v>0</v>
      </c>
      <c r="I382" s="113"/>
      <c r="J382" s="111">
        <f t="shared" si="52"/>
        <v>0</v>
      </c>
      <c r="K382" s="112">
        <f t="shared" si="53"/>
        <v>0</v>
      </c>
      <c r="L382" s="111">
        <f t="shared" si="54"/>
        <v>0</v>
      </c>
      <c r="M382" s="121"/>
      <c r="N382" s="78" t="str">
        <f t="shared" si="46"/>
        <v/>
      </c>
    </row>
    <row r="383" spans="1:14" s="79" customFormat="1">
      <c r="A383" s="120"/>
      <c r="B383" s="119"/>
      <c r="C383" s="118"/>
      <c r="D383" s="117"/>
      <c r="E383" s="116"/>
      <c r="F383" s="123"/>
      <c r="G383" s="113"/>
      <c r="H383" s="111">
        <f t="shared" si="51"/>
        <v>0</v>
      </c>
      <c r="I383" s="113"/>
      <c r="J383" s="111">
        <f t="shared" si="52"/>
        <v>0</v>
      </c>
      <c r="K383" s="112">
        <f t="shared" si="53"/>
        <v>0</v>
      </c>
      <c r="L383" s="111">
        <f t="shared" si="54"/>
        <v>0</v>
      </c>
      <c r="M383" s="121"/>
      <c r="N383" s="78" t="str">
        <f t="shared" si="46"/>
        <v/>
      </c>
    </row>
    <row r="384" spans="1:14" s="79" customFormat="1">
      <c r="A384" s="120"/>
      <c r="B384" s="119"/>
      <c r="C384" s="118"/>
      <c r="D384" s="117"/>
      <c r="E384" s="116"/>
      <c r="F384" s="123"/>
      <c r="G384" s="113"/>
      <c r="H384" s="111">
        <f t="shared" si="51"/>
        <v>0</v>
      </c>
      <c r="I384" s="113"/>
      <c r="J384" s="111">
        <f t="shared" si="52"/>
        <v>0</v>
      </c>
      <c r="K384" s="112">
        <f t="shared" si="53"/>
        <v>0</v>
      </c>
      <c r="L384" s="111">
        <f t="shared" si="54"/>
        <v>0</v>
      </c>
      <c r="M384" s="121"/>
      <c r="N384" s="78" t="str">
        <f t="shared" si="46"/>
        <v/>
      </c>
    </row>
    <row r="385" spans="1:14" s="79" customFormat="1">
      <c r="A385" s="120"/>
      <c r="B385" s="119"/>
      <c r="C385" s="118"/>
      <c r="D385" s="117"/>
      <c r="E385" s="116"/>
      <c r="F385" s="123"/>
      <c r="G385" s="113"/>
      <c r="H385" s="111">
        <f t="shared" si="51"/>
        <v>0</v>
      </c>
      <c r="I385" s="113"/>
      <c r="J385" s="111">
        <f t="shared" si="52"/>
        <v>0</v>
      </c>
      <c r="K385" s="112">
        <f t="shared" si="53"/>
        <v>0</v>
      </c>
      <c r="L385" s="111">
        <f t="shared" si="54"/>
        <v>0</v>
      </c>
      <c r="M385" s="121"/>
      <c r="N385" s="78" t="str">
        <f t="shared" si="46"/>
        <v/>
      </c>
    </row>
    <row r="386" spans="1:14" s="79" customFormat="1">
      <c r="A386" s="120"/>
      <c r="B386" s="119"/>
      <c r="C386" s="118"/>
      <c r="D386" s="117"/>
      <c r="E386" s="116"/>
      <c r="F386" s="123"/>
      <c r="G386" s="113"/>
      <c r="H386" s="111">
        <f t="shared" si="51"/>
        <v>0</v>
      </c>
      <c r="I386" s="113"/>
      <c r="J386" s="111">
        <f t="shared" si="52"/>
        <v>0</v>
      </c>
      <c r="K386" s="112">
        <f t="shared" si="53"/>
        <v>0</v>
      </c>
      <c r="L386" s="111">
        <f t="shared" si="54"/>
        <v>0</v>
      </c>
      <c r="M386" s="121"/>
      <c r="N386" s="78" t="str">
        <f t="shared" si="46"/>
        <v/>
      </c>
    </row>
    <row r="387" spans="1:14" s="79" customFormat="1">
      <c r="A387" s="120"/>
      <c r="B387" s="119"/>
      <c r="C387" s="118"/>
      <c r="D387" s="117"/>
      <c r="E387" s="116"/>
      <c r="F387" s="123"/>
      <c r="G387" s="113"/>
      <c r="H387" s="111">
        <f t="shared" si="51"/>
        <v>0</v>
      </c>
      <c r="I387" s="113"/>
      <c r="J387" s="111">
        <f t="shared" si="52"/>
        <v>0</v>
      </c>
      <c r="K387" s="112">
        <f t="shared" si="53"/>
        <v>0</v>
      </c>
      <c r="L387" s="111">
        <f t="shared" si="54"/>
        <v>0</v>
      </c>
      <c r="M387" s="121"/>
      <c r="N387" s="78" t="str">
        <f t="shared" si="46"/>
        <v/>
      </c>
    </row>
    <row r="388" spans="1:14" s="79" customFormat="1">
      <c r="A388" s="120"/>
      <c r="B388" s="119"/>
      <c r="C388" s="118"/>
      <c r="D388" s="117"/>
      <c r="E388" s="116"/>
      <c r="F388" s="123"/>
      <c r="G388" s="113"/>
      <c r="H388" s="111">
        <f t="shared" si="51"/>
        <v>0</v>
      </c>
      <c r="I388" s="113"/>
      <c r="J388" s="111">
        <f t="shared" si="52"/>
        <v>0</v>
      </c>
      <c r="K388" s="112">
        <f t="shared" si="53"/>
        <v>0</v>
      </c>
      <c r="L388" s="111">
        <f t="shared" si="54"/>
        <v>0</v>
      </c>
      <c r="M388" s="121"/>
      <c r="N388" s="78" t="str">
        <f t="shared" si="46"/>
        <v/>
      </c>
    </row>
    <row r="389" spans="1:14" s="79" customFormat="1">
      <c r="A389" s="120"/>
      <c r="B389" s="119"/>
      <c r="C389" s="118"/>
      <c r="D389" s="117"/>
      <c r="E389" s="116"/>
      <c r="F389" s="123"/>
      <c r="G389" s="113"/>
      <c r="H389" s="111">
        <f t="shared" si="51"/>
        <v>0</v>
      </c>
      <c r="I389" s="113"/>
      <c r="J389" s="111">
        <f t="shared" si="52"/>
        <v>0</v>
      </c>
      <c r="K389" s="112">
        <f t="shared" si="53"/>
        <v>0</v>
      </c>
      <c r="L389" s="111">
        <f t="shared" si="54"/>
        <v>0</v>
      </c>
      <c r="M389" s="121"/>
      <c r="N389" s="78" t="str">
        <f t="shared" si="46"/>
        <v/>
      </c>
    </row>
    <row r="390" spans="1:14" s="79" customFormat="1">
      <c r="A390" s="120"/>
      <c r="B390" s="119"/>
      <c r="C390" s="118"/>
      <c r="D390" s="117"/>
      <c r="E390" s="116"/>
      <c r="F390" s="123"/>
      <c r="G390" s="113"/>
      <c r="H390" s="111">
        <f t="shared" si="51"/>
        <v>0</v>
      </c>
      <c r="I390" s="113"/>
      <c r="J390" s="111">
        <f t="shared" si="52"/>
        <v>0</v>
      </c>
      <c r="K390" s="112">
        <f t="shared" si="53"/>
        <v>0</v>
      </c>
      <c r="L390" s="111">
        <f t="shared" si="54"/>
        <v>0</v>
      </c>
      <c r="M390" s="121"/>
      <c r="N390" s="78" t="str">
        <f t="shared" si="46"/>
        <v/>
      </c>
    </row>
    <row r="391" spans="1:14" s="79" customFormat="1">
      <c r="A391" s="120"/>
      <c r="B391" s="119"/>
      <c r="C391" s="118"/>
      <c r="D391" s="117"/>
      <c r="E391" s="116"/>
      <c r="F391" s="123"/>
      <c r="G391" s="113"/>
      <c r="H391" s="111">
        <f t="shared" si="51"/>
        <v>0</v>
      </c>
      <c r="I391" s="113"/>
      <c r="J391" s="111">
        <f t="shared" si="52"/>
        <v>0</v>
      </c>
      <c r="K391" s="112">
        <f t="shared" si="53"/>
        <v>0</v>
      </c>
      <c r="L391" s="111">
        <f t="shared" si="54"/>
        <v>0</v>
      </c>
      <c r="M391" s="121"/>
      <c r="N391" s="78" t="str">
        <f t="shared" si="46"/>
        <v/>
      </c>
    </row>
    <row r="392" spans="1:14" s="79" customFormat="1">
      <c r="A392" s="120"/>
      <c r="B392" s="119"/>
      <c r="C392" s="118"/>
      <c r="D392" s="117"/>
      <c r="E392" s="116"/>
      <c r="F392" s="123"/>
      <c r="G392" s="113"/>
      <c r="H392" s="111">
        <f t="shared" si="51"/>
        <v>0</v>
      </c>
      <c r="I392" s="113"/>
      <c r="J392" s="111">
        <f t="shared" si="52"/>
        <v>0</v>
      </c>
      <c r="K392" s="112">
        <f t="shared" si="53"/>
        <v>0</v>
      </c>
      <c r="L392" s="111">
        <f t="shared" si="54"/>
        <v>0</v>
      </c>
      <c r="M392" s="121"/>
      <c r="N392" s="78" t="str">
        <f t="shared" si="46"/>
        <v/>
      </c>
    </row>
    <row r="393" spans="1:14" s="79" customFormat="1">
      <c r="A393" s="120"/>
      <c r="B393" s="119"/>
      <c r="C393" s="118"/>
      <c r="D393" s="117"/>
      <c r="E393" s="116"/>
      <c r="F393" s="123"/>
      <c r="G393" s="113"/>
      <c r="H393" s="111">
        <f t="shared" si="51"/>
        <v>0</v>
      </c>
      <c r="I393" s="113"/>
      <c r="J393" s="111">
        <f t="shared" si="52"/>
        <v>0</v>
      </c>
      <c r="K393" s="112">
        <f t="shared" si="53"/>
        <v>0</v>
      </c>
      <c r="L393" s="111">
        <f t="shared" si="54"/>
        <v>0</v>
      </c>
      <c r="M393" s="121"/>
      <c r="N393" s="78" t="str">
        <f t="shared" si="46"/>
        <v/>
      </c>
    </row>
    <row r="394" spans="1:14" s="79" customFormat="1">
      <c r="A394" s="120"/>
      <c r="B394" s="119"/>
      <c r="C394" s="118"/>
      <c r="D394" s="117"/>
      <c r="E394" s="116"/>
      <c r="F394" s="123"/>
      <c r="G394" s="113"/>
      <c r="H394" s="111">
        <f t="shared" si="51"/>
        <v>0</v>
      </c>
      <c r="I394" s="113"/>
      <c r="J394" s="111">
        <f t="shared" si="52"/>
        <v>0</v>
      </c>
      <c r="K394" s="112">
        <f t="shared" si="53"/>
        <v>0</v>
      </c>
      <c r="L394" s="111">
        <f t="shared" si="54"/>
        <v>0</v>
      </c>
      <c r="M394" s="121"/>
      <c r="N394" s="78" t="str">
        <f t="shared" si="46"/>
        <v/>
      </c>
    </row>
    <row r="395" spans="1:14" s="79" customFormat="1">
      <c r="A395" s="120"/>
      <c r="B395" s="119"/>
      <c r="C395" s="118"/>
      <c r="D395" s="117"/>
      <c r="E395" s="116"/>
      <c r="F395" s="123"/>
      <c r="G395" s="113"/>
      <c r="H395" s="111">
        <f t="shared" si="51"/>
        <v>0</v>
      </c>
      <c r="I395" s="113"/>
      <c r="J395" s="111">
        <f t="shared" si="52"/>
        <v>0</v>
      </c>
      <c r="K395" s="112">
        <f t="shared" si="53"/>
        <v>0</v>
      </c>
      <c r="L395" s="111">
        <f t="shared" si="54"/>
        <v>0</v>
      </c>
      <c r="M395" s="121"/>
      <c r="N395" s="78" t="str">
        <f t="shared" si="46"/>
        <v/>
      </c>
    </row>
    <row r="396" spans="1:14" s="79" customFormat="1">
      <c r="A396" s="120"/>
      <c r="B396" s="119"/>
      <c r="C396" s="118"/>
      <c r="D396" s="117"/>
      <c r="E396" s="116"/>
      <c r="F396" s="123"/>
      <c r="G396" s="113"/>
      <c r="H396" s="111">
        <f t="shared" ref="H396:H413" si="55">$F396*G396</f>
        <v>0</v>
      </c>
      <c r="I396" s="113"/>
      <c r="J396" s="111">
        <f t="shared" ref="J396:J413" si="56">$F396*I396</f>
        <v>0</v>
      </c>
      <c r="K396" s="112">
        <f t="shared" ref="K396:K413" si="57">G396-I396</f>
        <v>0</v>
      </c>
      <c r="L396" s="111">
        <f t="shared" ref="L396:L413" si="58">$F396*K396</f>
        <v>0</v>
      </c>
      <c r="M396" s="121"/>
      <c r="N396" s="78" t="str">
        <f t="shared" ref="N396:N459" si="59">IF(J396+L396=H396,"","入力ミス")&amp;IF(L396&gt;=0,"","入力ミス")</f>
        <v/>
      </c>
    </row>
    <row r="397" spans="1:14" s="79" customFormat="1">
      <c r="A397" s="120"/>
      <c r="B397" s="119"/>
      <c r="C397" s="118"/>
      <c r="D397" s="117"/>
      <c r="E397" s="116"/>
      <c r="F397" s="123"/>
      <c r="G397" s="113"/>
      <c r="H397" s="111">
        <f t="shared" si="55"/>
        <v>0</v>
      </c>
      <c r="I397" s="113"/>
      <c r="J397" s="111">
        <f t="shared" si="56"/>
        <v>0</v>
      </c>
      <c r="K397" s="112">
        <f t="shared" si="57"/>
        <v>0</v>
      </c>
      <c r="L397" s="111">
        <f t="shared" si="58"/>
        <v>0</v>
      </c>
      <c r="M397" s="121"/>
      <c r="N397" s="78" t="str">
        <f t="shared" si="59"/>
        <v/>
      </c>
    </row>
    <row r="398" spans="1:14" s="79" customFormat="1">
      <c r="A398" s="120"/>
      <c r="B398" s="119"/>
      <c r="C398" s="118"/>
      <c r="D398" s="117"/>
      <c r="E398" s="116"/>
      <c r="F398" s="123"/>
      <c r="G398" s="113"/>
      <c r="H398" s="111">
        <f t="shared" si="55"/>
        <v>0</v>
      </c>
      <c r="I398" s="113"/>
      <c r="J398" s="111">
        <f t="shared" si="56"/>
        <v>0</v>
      </c>
      <c r="K398" s="112">
        <f t="shared" si="57"/>
        <v>0</v>
      </c>
      <c r="L398" s="111">
        <f t="shared" si="58"/>
        <v>0</v>
      </c>
      <c r="M398" s="121"/>
      <c r="N398" s="78" t="str">
        <f t="shared" si="59"/>
        <v/>
      </c>
    </row>
    <row r="399" spans="1:14" s="79" customFormat="1">
      <c r="A399" s="120"/>
      <c r="B399" s="119"/>
      <c r="C399" s="118"/>
      <c r="D399" s="117"/>
      <c r="E399" s="116"/>
      <c r="F399" s="123"/>
      <c r="G399" s="113"/>
      <c r="H399" s="111">
        <f t="shared" si="55"/>
        <v>0</v>
      </c>
      <c r="I399" s="113"/>
      <c r="J399" s="111">
        <f t="shared" si="56"/>
        <v>0</v>
      </c>
      <c r="K399" s="112">
        <f t="shared" si="57"/>
        <v>0</v>
      </c>
      <c r="L399" s="111">
        <f t="shared" si="58"/>
        <v>0</v>
      </c>
      <c r="M399" s="121"/>
      <c r="N399" s="78" t="str">
        <f t="shared" si="59"/>
        <v/>
      </c>
    </row>
    <row r="400" spans="1:14" s="79" customFormat="1">
      <c r="A400" s="120"/>
      <c r="B400" s="119"/>
      <c r="C400" s="118"/>
      <c r="D400" s="117"/>
      <c r="E400" s="116"/>
      <c r="F400" s="123"/>
      <c r="G400" s="113"/>
      <c r="H400" s="111">
        <f t="shared" si="55"/>
        <v>0</v>
      </c>
      <c r="I400" s="113"/>
      <c r="J400" s="111">
        <f t="shared" si="56"/>
        <v>0</v>
      </c>
      <c r="K400" s="112">
        <f t="shared" si="57"/>
        <v>0</v>
      </c>
      <c r="L400" s="111">
        <f t="shared" si="58"/>
        <v>0</v>
      </c>
      <c r="M400" s="121"/>
      <c r="N400" s="78" t="str">
        <f t="shared" si="59"/>
        <v/>
      </c>
    </row>
    <row r="401" spans="1:17" s="79" customFormat="1">
      <c r="A401" s="120"/>
      <c r="B401" s="119"/>
      <c r="C401" s="118"/>
      <c r="D401" s="117"/>
      <c r="E401" s="116"/>
      <c r="F401" s="123"/>
      <c r="G401" s="113"/>
      <c r="H401" s="111">
        <f t="shared" si="55"/>
        <v>0</v>
      </c>
      <c r="I401" s="113"/>
      <c r="J401" s="111">
        <f t="shared" si="56"/>
        <v>0</v>
      </c>
      <c r="K401" s="112">
        <f t="shared" si="57"/>
        <v>0</v>
      </c>
      <c r="L401" s="111">
        <f t="shared" si="58"/>
        <v>0</v>
      </c>
      <c r="M401" s="121"/>
      <c r="N401" s="78" t="str">
        <f t="shared" si="59"/>
        <v/>
      </c>
    </row>
    <row r="402" spans="1:17" s="79" customFormat="1">
      <c r="A402" s="120"/>
      <c r="B402" s="119"/>
      <c r="C402" s="118"/>
      <c r="D402" s="117"/>
      <c r="E402" s="116"/>
      <c r="F402" s="123"/>
      <c r="G402" s="113"/>
      <c r="H402" s="111">
        <f t="shared" si="55"/>
        <v>0</v>
      </c>
      <c r="I402" s="113"/>
      <c r="J402" s="111">
        <f t="shared" si="56"/>
        <v>0</v>
      </c>
      <c r="K402" s="112">
        <f t="shared" si="57"/>
        <v>0</v>
      </c>
      <c r="L402" s="111">
        <f t="shared" si="58"/>
        <v>0</v>
      </c>
      <c r="M402" s="121"/>
      <c r="N402" s="78" t="str">
        <f t="shared" si="59"/>
        <v/>
      </c>
    </row>
    <row r="403" spans="1:17" s="79" customFormat="1">
      <c r="A403" s="120"/>
      <c r="B403" s="119"/>
      <c r="C403" s="118"/>
      <c r="D403" s="117"/>
      <c r="E403" s="116"/>
      <c r="F403" s="123"/>
      <c r="G403" s="113"/>
      <c r="H403" s="111">
        <f t="shared" si="55"/>
        <v>0</v>
      </c>
      <c r="I403" s="113"/>
      <c r="J403" s="111">
        <f t="shared" si="56"/>
        <v>0</v>
      </c>
      <c r="K403" s="112">
        <f t="shared" si="57"/>
        <v>0</v>
      </c>
      <c r="L403" s="111">
        <f t="shared" si="58"/>
        <v>0</v>
      </c>
      <c r="M403" s="121"/>
      <c r="N403" s="78" t="str">
        <f t="shared" si="59"/>
        <v/>
      </c>
    </row>
    <row r="404" spans="1:17" s="79" customFormat="1">
      <c r="A404" s="120"/>
      <c r="B404" s="119"/>
      <c r="C404" s="118"/>
      <c r="D404" s="117"/>
      <c r="E404" s="116"/>
      <c r="F404" s="123"/>
      <c r="G404" s="113"/>
      <c r="H404" s="111">
        <f t="shared" si="55"/>
        <v>0</v>
      </c>
      <c r="I404" s="113"/>
      <c r="J404" s="111">
        <f t="shared" si="56"/>
        <v>0</v>
      </c>
      <c r="K404" s="112">
        <f t="shared" si="57"/>
        <v>0</v>
      </c>
      <c r="L404" s="111">
        <f t="shared" si="58"/>
        <v>0</v>
      </c>
      <c r="M404" s="121"/>
      <c r="N404" s="78" t="str">
        <f t="shared" si="59"/>
        <v/>
      </c>
    </row>
    <row r="405" spans="1:17" s="79" customFormat="1">
      <c r="A405" s="120"/>
      <c r="B405" s="119"/>
      <c r="C405" s="118"/>
      <c r="D405" s="117"/>
      <c r="E405" s="116"/>
      <c r="F405" s="123"/>
      <c r="G405" s="113"/>
      <c r="H405" s="111">
        <f t="shared" si="55"/>
        <v>0</v>
      </c>
      <c r="I405" s="113"/>
      <c r="J405" s="111">
        <f t="shared" si="56"/>
        <v>0</v>
      </c>
      <c r="K405" s="112">
        <f t="shared" si="57"/>
        <v>0</v>
      </c>
      <c r="L405" s="111">
        <f t="shared" si="58"/>
        <v>0</v>
      </c>
      <c r="M405" s="121"/>
      <c r="N405" s="78" t="str">
        <f t="shared" si="59"/>
        <v/>
      </c>
    </row>
    <row r="406" spans="1:17" s="79" customFormat="1">
      <c r="A406" s="120"/>
      <c r="B406" s="119"/>
      <c r="C406" s="118"/>
      <c r="D406" s="117"/>
      <c r="E406" s="116"/>
      <c r="F406" s="123"/>
      <c r="G406" s="113"/>
      <c r="H406" s="111">
        <f t="shared" si="55"/>
        <v>0</v>
      </c>
      <c r="I406" s="113"/>
      <c r="J406" s="111">
        <f t="shared" si="56"/>
        <v>0</v>
      </c>
      <c r="K406" s="112">
        <f t="shared" si="57"/>
        <v>0</v>
      </c>
      <c r="L406" s="111">
        <f t="shared" si="58"/>
        <v>0</v>
      </c>
      <c r="M406" s="121"/>
      <c r="N406" s="78" t="str">
        <f t="shared" si="59"/>
        <v/>
      </c>
    </row>
    <row r="407" spans="1:17" s="79" customFormat="1">
      <c r="A407" s="120"/>
      <c r="B407" s="119"/>
      <c r="C407" s="118"/>
      <c r="D407" s="117"/>
      <c r="E407" s="116"/>
      <c r="F407" s="123"/>
      <c r="G407" s="113"/>
      <c r="H407" s="111">
        <f t="shared" si="55"/>
        <v>0</v>
      </c>
      <c r="I407" s="113"/>
      <c r="J407" s="111">
        <f t="shared" si="56"/>
        <v>0</v>
      </c>
      <c r="K407" s="112">
        <f t="shared" si="57"/>
        <v>0</v>
      </c>
      <c r="L407" s="111">
        <f t="shared" si="58"/>
        <v>0</v>
      </c>
      <c r="M407" s="121"/>
      <c r="N407" s="78" t="str">
        <f t="shared" si="59"/>
        <v/>
      </c>
    </row>
    <row r="408" spans="1:17" s="79" customFormat="1">
      <c r="A408" s="120"/>
      <c r="B408" s="119"/>
      <c r="C408" s="118"/>
      <c r="D408" s="117"/>
      <c r="E408" s="116"/>
      <c r="F408" s="123"/>
      <c r="G408" s="113"/>
      <c r="H408" s="111">
        <f t="shared" si="55"/>
        <v>0</v>
      </c>
      <c r="I408" s="113"/>
      <c r="J408" s="111">
        <f t="shared" si="56"/>
        <v>0</v>
      </c>
      <c r="K408" s="112">
        <f t="shared" si="57"/>
        <v>0</v>
      </c>
      <c r="L408" s="111">
        <f t="shared" si="58"/>
        <v>0</v>
      </c>
      <c r="M408" s="121"/>
      <c r="N408" s="78" t="str">
        <f t="shared" si="59"/>
        <v/>
      </c>
    </row>
    <row r="409" spans="1:17" s="79" customFormat="1">
      <c r="A409" s="120"/>
      <c r="B409" s="119"/>
      <c r="C409" s="118"/>
      <c r="D409" s="117"/>
      <c r="E409" s="116"/>
      <c r="F409" s="123"/>
      <c r="G409" s="113"/>
      <c r="H409" s="111">
        <f t="shared" si="55"/>
        <v>0</v>
      </c>
      <c r="I409" s="113"/>
      <c r="J409" s="111">
        <f t="shared" si="56"/>
        <v>0</v>
      </c>
      <c r="K409" s="112">
        <f t="shared" si="57"/>
        <v>0</v>
      </c>
      <c r="L409" s="111">
        <f t="shared" si="58"/>
        <v>0</v>
      </c>
      <c r="M409" s="121"/>
      <c r="N409" s="78" t="str">
        <f t="shared" si="59"/>
        <v/>
      </c>
    </row>
    <row r="410" spans="1:17" s="79" customFormat="1">
      <c r="A410" s="120"/>
      <c r="B410" s="119"/>
      <c r="C410" s="118"/>
      <c r="D410" s="117"/>
      <c r="E410" s="116"/>
      <c r="F410" s="123"/>
      <c r="G410" s="113"/>
      <c r="H410" s="111">
        <f t="shared" si="55"/>
        <v>0</v>
      </c>
      <c r="I410" s="113"/>
      <c r="J410" s="111">
        <f t="shared" si="56"/>
        <v>0</v>
      </c>
      <c r="K410" s="112">
        <f t="shared" si="57"/>
        <v>0</v>
      </c>
      <c r="L410" s="111">
        <f t="shared" si="58"/>
        <v>0</v>
      </c>
      <c r="M410" s="121"/>
      <c r="N410" s="78" t="str">
        <f t="shared" si="59"/>
        <v/>
      </c>
    </row>
    <row r="411" spans="1:17" s="79" customFormat="1">
      <c r="A411" s="120"/>
      <c r="B411" s="119"/>
      <c r="C411" s="118"/>
      <c r="D411" s="117"/>
      <c r="E411" s="116"/>
      <c r="F411" s="123"/>
      <c r="G411" s="113"/>
      <c r="H411" s="111">
        <f t="shared" si="55"/>
        <v>0</v>
      </c>
      <c r="I411" s="113"/>
      <c r="J411" s="111">
        <f t="shared" si="56"/>
        <v>0</v>
      </c>
      <c r="K411" s="112">
        <f t="shared" si="57"/>
        <v>0</v>
      </c>
      <c r="L411" s="111">
        <f t="shared" si="58"/>
        <v>0</v>
      </c>
      <c r="M411" s="121"/>
      <c r="N411" s="78" t="str">
        <f t="shared" si="59"/>
        <v/>
      </c>
    </row>
    <row r="412" spans="1:17" s="79" customFormat="1">
      <c r="A412" s="120"/>
      <c r="B412" s="119"/>
      <c r="C412" s="118"/>
      <c r="D412" s="117"/>
      <c r="E412" s="116"/>
      <c r="F412" s="122"/>
      <c r="G412" s="113"/>
      <c r="H412" s="111">
        <f t="shared" si="55"/>
        <v>0</v>
      </c>
      <c r="I412" s="113"/>
      <c r="J412" s="111">
        <f t="shared" si="56"/>
        <v>0</v>
      </c>
      <c r="K412" s="112">
        <f t="shared" si="57"/>
        <v>0</v>
      </c>
      <c r="L412" s="111">
        <f t="shared" si="58"/>
        <v>0</v>
      </c>
      <c r="M412" s="121"/>
      <c r="N412" s="78" t="str">
        <f t="shared" si="59"/>
        <v/>
      </c>
    </row>
    <row r="413" spans="1:17" s="79" customFormat="1" ht="14.25" thickBot="1">
      <c r="A413" s="120"/>
      <c r="B413" s="119"/>
      <c r="C413" s="118"/>
      <c r="D413" s="117"/>
      <c r="E413" s="116"/>
      <c r="F413" s="115"/>
      <c r="G413" s="114"/>
      <c r="H413" s="111">
        <f t="shared" si="55"/>
        <v>0</v>
      </c>
      <c r="I413" s="113"/>
      <c r="J413" s="111">
        <f t="shared" si="56"/>
        <v>0</v>
      </c>
      <c r="K413" s="112">
        <f t="shared" si="57"/>
        <v>0</v>
      </c>
      <c r="L413" s="111">
        <f t="shared" si="58"/>
        <v>0</v>
      </c>
      <c r="M413" s="110"/>
      <c r="N413" s="78" t="str">
        <f t="shared" si="59"/>
        <v/>
      </c>
    </row>
    <row r="414" spans="1:17" s="79" customFormat="1" ht="14.25" thickTop="1">
      <c r="A414" s="109" t="s">
        <v>67</v>
      </c>
      <c r="B414" s="108" t="s">
        <v>72</v>
      </c>
      <c r="C414" s="107"/>
      <c r="D414" s="106" t="s">
        <v>71</v>
      </c>
      <c r="E414" s="105" t="s">
        <v>67</v>
      </c>
      <c r="F414" s="104" t="s">
        <v>67</v>
      </c>
      <c r="G414" s="103" t="s">
        <v>67</v>
      </c>
      <c r="H414" s="102">
        <f>SUMIFS(H364:H413,$A364:$A413,"設備費")</f>
        <v>0</v>
      </c>
      <c r="I414" s="103" t="s">
        <v>60</v>
      </c>
      <c r="J414" s="102">
        <f>SUMIFS(J364:J413,$A364:$A413,"設備費")</f>
        <v>0</v>
      </c>
      <c r="K414" s="103" t="s">
        <v>60</v>
      </c>
      <c r="L414" s="102">
        <f>SUMIFS(L364:L413,$A364:$A413,"設備費")</f>
        <v>0</v>
      </c>
      <c r="M414" s="101" t="s">
        <v>67</v>
      </c>
      <c r="N414" s="78" t="str">
        <f t="shared" si="59"/>
        <v/>
      </c>
      <c r="O414" s="79" t="s">
        <v>70</v>
      </c>
    </row>
    <row r="415" spans="1:17" s="79" customFormat="1">
      <c r="A415" s="100" t="s">
        <v>67</v>
      </c>
      <c r="B415" s="99" t="s">
        <v>77</v>
      </c>
      <c r="C415" s="98"/>
      <c r="D415" s="97" t="s">
        <v>71</v>
      </c>
      <c r="E415" s="96" t="s">
        <v>67</v>
      </c>
      <c r="F415" s="95" t="s">
        <v>67</v>
      </c>
      <c r="G415" s="94" t="s">
        <v>67</v>
      </c>
      <c r="H415" s="93">
        <f>SUMIFS(H364:H413,$A364:$A413,"工事費")</f>
        <v>0</v>
      </c>
      <c r="I415" s="94" t="s">
        <v>60</v>
      </c>
      <c r="J415" s="93">
        <f>SUMIFS(J364:J413,$A364:$A413,"工事費")</f>
        <v>0</v>
      </c>
      <c r="K415" s="94" t="s">
        <v>60</v>
      </c>
      <c r="L415" s="93">
        <f>SUMIFS(L364:L413,$A364:$A413,"工事費")</f>
        <v>0</v>
      </c>
      <c r="M415" s="92" t="s">
        <v>67</v>
      </c>
      <c r="N415" s="78" t="str">
        <f t="shared" si="59"/>
        <v/>
      </c>
      <c r="O415" s="91" t="s">
        <v>66</v>
      </c>
      <c r="P415" s="91" t="s">
        <v>76</v>
      </c>
      <c r="Q415" s="91" t="s">
        <v>64</v>
      </c>
    </row>
    <row r="416" spans="1:17" s="79" customFormat="1" ht="14.25" thickBot="1">
      <c r="A416" s="90" t="s">
        <v>67</v>
      </c>
      <c r="B416" s="89" t="s">
        <v>75</v>
      </c>
      <c r="C416" s="88"/>
      <c r="D416" s="87" t="s">
        <v>74</v>
      </c>
      <c r="E416" s="86" t="s">
        <v>67</v>
      </c>
      <c r="F416" s="85" t="s">
        <v>67</v>
      </c>
      <c r="G416" s="83" t="s">
        <v>67</v>
      </c>
      <c r="H416" s="84">
        <f>SUM(H364:H413)</f>
        <v>0</v>
      </c>
      <c r="I416" s="83" t="s">
        <v>60</v>
      </c>
      <c r="J416" s="84">
        <f>SUM(J364:J413)</f>
        <v>0</v>
      </c>
      <c r="K416" s="83" t="s">
        <v>60</v>
      </c>
      <c r="L416" s="82">
        <f>SUM(L364:L413)</f>
        <v>0</v>
      </c>
      <c r="M416" s="81" t="s">
        <v>67</v>
      </c>
      <c r="N416" s="78" t="str">
        <f t="shared" si="59"/>
        <v/>
      </c>
      <c r="O416" s="80" t="str">
        <f>IF(SUM(H414:H415)=H416,"","入力ミス")</f>
        <v/>
      </c>
      <c r="P416" s="80" t="str">
        <f>IF(SUM(J414:J415)=J416,"","入力ミス")</f>
        <v/>
      </c>
      <c r="Q416" s="80" t="str">
        <f>IF(SUM(L414:L415)=L416,"","入力ミス")</f>
        <v/>
      </c>
    </row>
    <row r="417" spans="1:14" s="79" customFormat="1">
      <c r="A417" s="133"/>
      <c r="B417" s="132"/>
      <c r="C417" s="131"/>
      <c r="D417" s="130" t="s">
        <v>73</v>
      </c>
      <c r="E417" s="129"/>
      <c r="F417" s="93"/>
      <c r="G417" s="128"/>
      <c r="H417" s="111"/>
      <c r="I417" s="128"/>
      <c r="J417" s="111"/>
      <c r="K417" s="128"/>
      <c r="L417" s="127"/>
      <c r="M417" s="126"/>
      <c r="N417" s="78" t="str">
        <f t="shared" si="59"/>
        <v/>
      </c>
    </row>
    <row r="418" spans="1:14" s="79" customFormat="1">
      <c r="A418" s="120"/>
      <c r="B418" s="125"/>
      <c r="C418" s="118"/>
      <c r="D418" s="124"/>
      <c r="E418" s="116"/>
      <c r="F418" s="123"/>
      <c r="G418" s="113"/>
      <c r="H418" s="111">
        <f t="shared" ref="H418:H449" si="60">$F418*G418</f>
        <v>0</v>
      </c>
      <c r="I418" s="113"/>
      <c r="J418" s="111">
        <f t="shared" ref="J418:J449" si="61">$F418*I418</f>
        <v>0</v>
      </c>
      <c r="K418" s="112">
        <f t="shared" ref="K418:K449" si="62">G418-I418</f>
        <v>0</v>
      </c>
      <c r="L418" s="111">
        <f t="shared" ref="L418:L449" si="63">$F418*K418</f>
        <v>0</v>
      </c>
      <c r="M418" s="121"/>
      <c r="N418" s="78" t="str">
        <f t="shared" si="59"/>
        <v/>
      </c>
    </row>
    <row r="419" spans="1:14" s="79" customFormat="1">
      <c r="A419" s="120"/>
      <c r="B419" s="119"/>
      <c r="C419" s="118"/>
      <c r="D419" s="117"/>
      <c r="E419" s="116"/>
      <c r="F419" s="123"/>
      <c r="G419" s="113"/>
      <c r="H419" s="111">
        <f t="shared" si="60"/>
        <v>0</v>
      </c>
      <c r="I419" s="113"/>
      <c r="J419" s="111">
        <f t="shared" si="61"/>
        <v>0</v>
      </c>
      <c r="K419" s="112">
        <f t="shared" si="62"/>
        <v>0</v>
      </c>
      <c r="L419" s="111">
        <f t="shared" si="63"/>
        <v>0</v>
      </c>
      <c r="M419" s="121"/>
      <c r="N419" s="78" t="str">
        <f t="shared" si="59"/>
        <v/>
      </c>
    </row>
    <row r="420" spans="1:14" s="79" customFormat="1">
      <c r="A420" s="120"/>
      <c r="B420" s="119"/>
      <c r="C420" s="118"/>
      <c r="D420" s="117"/>
      <c r="E420" s="116"/>
      <c r="F420" s="123"/>
      <c r="G420" s="113"/>
      <c r="H420" s="111">
        <f t="shared" si="60"/>
        <v>0</v>
      </c>
      <c r="I420" s="113"/>
      <c r="J420" s="111">
        <f t="shared" si="61"/>
        <v>0</v>
      </c>
      <c r="K420" s="112">
        <f t="shared" si="62"/>
        <v>0</v>
      </c>
      <c r="L420" s="111">
        <f t="shared" si="63"/>
        <v>0</v>
      </c>
      <c r="M420" s="121"/>
      <c r="N420" s="78" t="str">
        <f t="shared" si="59"/>
        <v/>
      </c>
    </row>
    <row r="421" spans="1:14" s="79" customFormat="1">
      <c r="A421" s="120"/>
      <c r="B421" s="119"/>
      <c r="C421" s="118"/>
      <c r="D421" s="117"/>
      <c r="E421" s="116"/>
      <c r="F421" s="123"/>
      <c r="G421" s="113"/>
      <c r="H421" s="111">
        <f t="shared" si="60"/>
        <v>0</v>
      </c>
      <c r="I421" s="113"/>
      <c r="J421" s="111">
        <f t="shared" si="61"/>
        <v>0</v>
      </c>
      <c r="K421" s="112">
        <f t="shared" si="62"/>
        <v>0</v>
      </c>
      <c r="L421" s="111">
        <f t="shared" si="63"/>
        <v>0</v>
      </c>
      <c r="M421" s="121"/>
      <c r="N421" s="78" t="str">
        <f t="shared" si="59"/>
        <v/>
      </c>
    </row>
    <row r="422" spans="1:14" s="79" customFormat="1">
      <c r="A422" s="120"/>
      <c r="B422" s="119"/>
      <c r="C422" s="118"/>
      <c r="D422" s="117"/>
      <c r="E422" s="116"/>
      <c r="F422" s="123"/>
      <c r="G422" s="113"/>
      <c r="H422" s="111">
        <f t="shared" si="60"/>
        <v>0</v>
      </c>
      <c r="I422" s="113"/>
      <c r="J422" s="111">
        <f t="shared" si="61"/>
        <v>0</v>
      </c>
      <c r="K422" s="112">
        <f t="shared" si="62"/>
        <v>0</v>
      </c>
      <c r="L422" s="111">
        <f t="shared" si="63"/>
        <v>0</v>
      </c>
      <c r="M422" s="121"/>
      <c r="N422" s="78" t="str">
        <f t="shared" si="59"/>
        <v/>
      </c>
    </row>
    <row r="423" spans="1:14" s="79" customFormat="1">
      <c r="A423" s="120"/>
      <c r="B423" s="119"/>
      <c r="C423" s="118"/>
      <c r="D423" s="117"/>
      <c r="E423" s="116"/>
      <c r="F423" s="123"/>
      <c r="G423" s="113"/>
      <c r="H423" s="111">
        <f t="shared" si="60"/>
        <v>0</v>
      </c>
      <c r="I423" s="113"/>
      <c r="J423" s="111">
        <f t="shared" si="61"/>
        <v>0</v>
      </c>
      <c r="K423" s="112">
        <f t="shared" si="62"/>
        <v>0</v>
      </c>
      <c r="L423" s="111">
        <f t="shared" si="63"/>
        <v>0</v>
      </c>
      <c r="M423" s="121"/>
      <c r="N423" s="78" t="str">
        <f t="shared" si="59"/>
        <v/>
      </c>
    </row>
    <row r="424" spans="1:14" s="79" customFormat="1">
      <c r="A424" s="120"/>
      <c r="B424" s="119"/>
      <c r="C424" s="118"/>
      <c r="D424" s="117"/>
      <c r="E424" s="116"/>
      <c r="F424" s="123"/>
      <c r="G424" s="113"/>
      <c r="H424" s="111">
        <f t="shared" si="60"/>
        <v>0</v>
      </c>
      <c r="I424" s="113"/>
      <c r="J424" s="111">
        <f t="shared" si="61"/>
        <v>0</v>
      </c>
      <c r="K424" s="112">
        <f t="shared" si="62"/>
        <v>0</v>
      </c>
      <c r="L424" s="111">
        <f t="shared" si="63"/>
        <v>0</v>
      </c>
      <c r="M424" s="121"/>
      <c r="N424" s="78" t="str">
        <f t="shared" si="59"/>
        <v/>
      </c>
    </row>
    <row r="425" spans="1:14" s="79" customFormat="1">
      <c r="A425" s="120"/>
      <c r="B425" s="119"/>
      <c r="C425" s="118"/>
      <c r="D425" s="117"/>
      <c r="E425" s="116"/>
      <c r="F425" s="123"/>
      <c r="G425" s="113"/>
      <c r="H425" s="111">
        <f t="shared" si="60"/>
        <v>0</v>
      </c>
      <c r="I425" s="113"/>
      <c r="J425" s="111">
        <f t="shared" si="61"/>
        <v>0</v>
      </c>
      <c r="K425" s="112">
        <f t="shared" si="62"/>
        <v>0</v>
      </c>
      <c r="L425" s="111">
        <f t="shared" si="63"/>
        <v>0</v>
      </c>
      <c r="M425" s="121"/>
      <c r="N425" s="78" t="str">
        <f t="shared" si="59"/>
        <v/>
      </c>
    </row>
    <row r="426" spans="1:14" s="79" customFormat="1">
      <c r="A426" s="120"/>
      <c r="B426" s="119"/>
      <c r="C426" s="118"/>
      <c r="D426" s="117"/>
      <c r="E426" s="116"/>
      <c r="F426" s="123"/>
      <c r="G426" s="113"/>
      <c r="H426" s="111">
        <f t="shared" si="60"/>
        <v>0</v>
      </c>
      <c r="I426" s="113"/>
      <c r="J426" s="111">
        <f t="shared" si="61"/>
        <v>0</v>
      </c>
      <c r="K426" s="112">
        <f t="shared" si="62"/>
        <v>0</v>
      </c>
      <c r="L426" s="111">
        <f t="shared" si="63"/>
        <v>0</v>
      </c>
      <c r="M426" s="121"/>
      <c r="N426" s="78" t="str">
        <f t="shared" si="59"/>
        <v/>
      </c>
    </row>
    <row r="427" spans="1:14" s="79" customFormat="1">
      <c r="A427" s="120"/>
      <c r="B427" s="119"/>
      <c r="C427" s="118"/>
      <c r="D427" s="117"/>
      <c r="E427" s="116"/>
      <c r="F427" s="123"/>
      <c r="G427" s="113"/>
      <c r="H427" s="111">
        <f t="shared" si="60"/>
        <v>0</v>
      </c>
      <c r="I427" s="113"/>
      <c r="J427" s="111">
        <f t="shared" si="61"/>
        <v>0</v>
      </c>
      <c r="K427" s="112">
        <f t="shared" si="62"/>
        <v>0</v>
      </c>
      <c r="L427" s="111">
        <f t="shared" si="63"/>
        <v>0</v>
      </c>
      <c r="M427" s="121"/>
      <c r="N427" s="78" t="str">
        <f t="shared" si="59"/>
        <v/>
      </c>
    </row>
    <row r="428" spans="1:14" s="79" customFormat="1">
      <c r="A428" s="120"/>
      <c r="B428" s="119"/>
      <c r="C428" s="118"/>
      <c r="D428" s="117"/>
      <c r="E428" s="116"/>
      <c r="F428" s="123"/>
      <c r="G428" s="113"/>
      <c r="H428" s="111">
        <f t="shared" si="60"/>
        <v>0</v>
      </c>
      <c r="I428" s="113"/>
      <c r="J428" s="111">
        <f t="shared" si="61"/>
        <v>0</v>
      </c>
      <c r="K428" s="112">
        <f t="shared" si="62"/>
        <v>0</v>
      </c>
      <c r="L428" s="111">
        <f t="shared" si="63"/>
        <v>0</v>
      </c>
      <c r="M428" s="121"/>
      <c r="N428" s="78" t="str">
        <f t="shared" si="59"/>
        <v/>
      </c>
    </row>
    <row r="429" spans="1:14" s="79" customFormat="1">
      <c r="A429" s="120"/>
      <c r="B429" s="119"/>
      <c r="C429" s="118"/>
      <c r="D429" s="117"/>
      <c r="E429" s="116"/>
      <c r="F429" s="123"/>
      <c r="G429" s="113"/>
      <c r="H429" s="111">
        <f t="shared" si="60"/>
        <v>0</v>
      </c>
      <c r="I429" s="113"/>
      <c r="J429" s="111">
        <f t="shared" si="61"/>
        <v>0</v>
      </c>
      <c r="K429" s="112">
        <f t="shared" si="62"/>
        <v>0</v>
      </c>
      <c r="L429" s="111">
        <f t="shared" si="63"/>
        <v>0</v>
      </c>
      <c r="M429" s="121"/>
      <c r="N429" s="78" t="str">
        <f t="shared" si="59"/>
        <v/>
      </c>
    </row>
    <row r="430" spans="1:14" s="79" customFormat="1">
      <c r="A430" s="120"/>
      <c r="B430" s="119"/>
      <c r="C430" s="118"/>
      <c r="D430" s="117"/>
      <c r="E430" s="116"/>
      <c r="F430" s="123"/>
      <c r="G430" s="113"/>
      <c r="H430" s="111">
        <f t="shared" si="60"/>
        <v>0</v>
      </c>
      <c r="I430" s="113"/>
      <c r="J430" s="111">
        <f t="shared" si="61"/>
        <v>0</v>
      </c>
      <c r="K430" s="112">
        <f t="shared" si="62"/>
        <v>0</v>
      </c>
      <c r="L430" s="111">
        <f t="shared" si="63"/>
        <v>0</v>
      </c>
      <c r="M430" s="121"/>
      <c r="N430" s="78" t="str">
        <f t="shared" si="59"/>
        <v/>
      </c>
    </row>
    <row r="431" spans="1:14" s="79" customFormat="1">
      <c r="A431" s="120"/>
      <c r="B431" s="119"/>
      <c r="C431" s="118"/>
      <c r="D431" s="117"/>
      <c r="E431" s="116"/>
      <c r="F431" s="123"/>
      <c r="G431" s="113"/>
      <c r="H431" s="111">
        <f t="shared" si="60"/>
        <v>0</v>
      </c>
      <c r="I431" s="113"/>
      <c r="J431" s="111">
        <f t="shared" si="61"/>
        <v>0</v>
      </c>
      <c r="K431" s="112">
        <f t="shared" si="62"/>
        <v>0</v>
      </c>
      <c r="L431" s="111">
        <f t="shared" si="63"/>
        <v>0</v>
      </c>
      <c r="M431" s="121"/>
      <c r="N431" s="78" t="str">
        <f t="shared" si="59"/>
        <v/>
      </c>
    </row>
    <row r="432" spans="1:14" s="79" customFormat="1">
      <c r="A432" s="120"/>
      <c r="B432" s="119"/>
      <c r="C432" s="118"/>
      <c r="D432" s="117"/>
      <c r="E432" s="116"/>
      <c r="F432" s="123"/>
      <c r="G432" s="113"/>
      <c r="H432" s="111">
        <f t="shared" si="60"/>
        <v>0</v>
      </c>
      <c r="I432" s="113"/>
      <c r="J432" s="111">
        <f t="shared" si="61"/>
        <v>0</v>
      </c>
      <c r="K432" s="112">
        <f t="shared" si="62"/>
        <v>0</v>
      </c>
      <c r="L432" s="111">
        <f t="shared" si="63"/>
        <v>0</v>
      </c>
      <c r="M432" s="121"/>
      <c r="N432" s="78" t="str">
        <f t="shared" si="59"/>
        <v/>
      </c>
    </row>
    <row r="433" spans="1:14" s="79" customFormat="1">
      <c r="A433" s="120"/>
      <c r="B433" s="119"/>
      <c r="C433" s="118"/>
      <c r="D433" s="117"/>
      <c r="E433" s="116"/>
      <c r="F433" s="123"/>
      <c r="G433" s="113"/>
      <c r="H433" s="111">
        <f t="shared" si="60"/>
        <v>0</v>
      </c>
      <c r="I433" s="113"/>
      <c r="J433" s="111">
        <f t="shared" si="61"/>
        <v>0</v>
      </c>
      <c r="K433" s="112">
        <f t="shared" si="62"/>
        <v>0</v>
      </c>
      <c r="L433" s="111">
        <f t="shared" si="63"/>
        <v>0</v>
      </c>
      <c r="M433" s="121"/>
      <c r="N433" s="78" t="str">
        <f t="shared" si="59"/>
        <v/>
      </c>
    </row>
    <row r="434" spans="1:14" s="79" customFormat="1">
      <c r="A434" s="120"/>
      <c r="B434" s="119"/>
      <c r="C434" s="118"/>
      <c r="D434" s="117"/>
      <c r="E434" s="116"/>
      <c r="F434" s="123"/>
      <c r="G434" s="113"/>
      <c r="H434" s="111">
        <f t="shared" si="60"/>
        <v>0</v>
      </c>
      <c r="I434" s="113"/>
      <c r="J434" s="111">
        <f t="shared" si="61"/>
        <v>0</v>
      </c>
      <c r="K434" s="112">
        <f t="shared" si="62"/>
        <v>0</v>
      </c>
      <c r="L434" s="111">
        <f t="shared" si="63"/>
        <v>0</v>
      </c>
      <c r="M434" s="121"/>
      <c r="N434" s="78" t="str">
        <f t="shared" si="59"/>
        <v/>
      </c>
    </row>
    <row r="435" spans="1:14" s="79" customFormat="1">
      <c r="A435" s="120"/>
      <c r="B435" s="119"/>
      <c r="C435" s="118"/>
      <c r="D435" s="117"/>
      <c r="E435" s="116"/>
      <c r="F435" s="123"/>
      <c r="G435" s="113"/>
      <c r="H435" s="111">
        <f t="shared" si="60"/>
        <v>0</v>
      </c>
      <c r="I435" s="113"/>
      <c r="J435" s="111">
        <f t="shared" si="61"/>
        <v>0</v>
      </c>
      <c r="K435" s="112">
        <f t="shared" si="62"/>
        <v>0</v>
      </c>
      <c r="L435" s="111">
        <f t="shared" si="63"/>
        <v>0</v>
      </c>
      <c r="M435" s="121"/>
      <c r="N435" s="78" t="str">
        <f t="shared" si="59"/>
        <v/>
      </c>
    </row>
    <row r="436" spans="1:14" s="79" customFormat="1">
      <c r="A436" s="120"/>
      <c r="B436" s="119"/>
      <c r="C436" s="118"/>
      <c r="D436" s="117"/>
      <c r="E436" s="116"/>
      <c r="F436" s="123"/>
      <c r="G436" s="113"/>
      <c r="H436" s="111">
        <f t="shared" si="60"/>
        <v>0</v>
      </c>
      <c r="I436" s="113"/>
      <c r="J436" s="111">
        <f t="shared" si="61"/>
        <v>0</v>
      </c>
      <c r="K436" s="112">
        <f t="shared" si="62"/>
        <v>0</v>
      </c>
      <c r="L436" s="111">
        <f t="shared" si="63"/>
        <v>0</v>
      </c>
      <c r="M436" s="121"/>
      <c r="N436" s="78" t="str">
        <f t="shared" si="59"/>
        <v/>
      </c>
    </row>
    <row r="437" spans="1:14" s="79" customFormat="1">
      <c r="A437" s="120"/>
      <c r="B437" s="119"/>
      <c r="C437" s="118"/>
      <c r="D437" s="117"/>
      <c r="E437" s="116"/>
      <c r="F437" s="123"/>
      <c r="G437" s="113"/>
      <c r="H437" s="111">
        <f t="shared" si="60"/>
        <v>0</v>
      </c>
      <c r="I437" s="113"/>
      <c r="J437" s="111">
        <f t="shared" si="61"/>
        <v>0</v>
      </c>
      <c r="K437" s="112">
        <f t="shared" si="62"/>
        <v>0</v>
      </c>
      <c r="L437" s="111">
        <f t="shared" si="63"/>
        <v>0</v>
      </c>
      <c r="M437" s="121"/>
      <c r="N437" s="78" t="str">
        <f t="shared" si="59"/>
        <v/>
      </c>
    </row>
    <row r="438" spans="1:14" s="79" customFormat="1">
      <c r="A438" s="120"/>
      <c r="B438" s="119"/>
      <c r="C438" s="118"/>
      <c r="D438" s="117"/>
      <c r="E438" s="116"/>
      <c r="F438" s="123"/>
      <c r="G438" s="113"/>
      <c r="H438" s="111">
        <f t="shared" si="60"/>
        <v>0</v>
      </c>
      <c r="I438" s="113"/>
      <c r="J438" s="111">
        <f t="shared" si="61"/>
        <v>0</v>
      </c>
      <c r="K438" s="112">
        <f t="shared" si="62"/>
        <v>0</v>
      </c>
      <c r="L438" s="111">
        <f t="shared" si="63"/>
        <v>0</v>
      </c>
      <c r="M438" s="121"/>
      <c r="N438" s="78" t="str">
        <f t="shared" si="59"/>
        <v/>
      </c>
    </row>
    <row r="439" spans="1:14" s="79" customFormat="1">
      <c r="A439" s="120"/>
      <c r="B439" s="119"/>
      <c r="C439" s="118"/>
      <c r="D439" s="117"/>
      <c r="E439" s="116"/>
      <c r="F439" s="123"/>
      <c r="G439" s="113"/>
      <c r="H439" s="111">
        <f t="shared" si="60"/>
        <v>0</v>
      </c>
      <c r="I439" s="113"/>
      <c r="J439" s="111">
        <f t="shared" si="61"/>
        <v>0</v>
      </c>
      <c r="K439" s="112">
        <f t="shared" si="62"/>
        <v>0</v>
      </c>
      <c r="L439" s="111">
        <f t="shared" si="63"/>
        <v>0</v>
      </c>
      <c r="M439" s="121"/>
      <c r="N439" s="78" t="str">
        <f t="shared" si="59"/>
        <v/>
      </c>
    </row>
    <row r="440" spans="1:14" s="79" customFormat="1">
      <c r="A440" s="120"/>
      <c r="B440" s="119"/>
      <c r="C440" s="118"/>
      <c r="D440" s="117"/>
      <c r="E440" s="116"/>
      <c r="F440" s="123"/>
      <c r="G440" s="113"/>
      <c r="H440" s="111">
        <f t="shared" si="60"/>
        <v>0</v>
      </c>
      <c r="I440" s="113"/>
      <c r="J440" s="111">
        <f t="shared" si="61"/>
        <v>0</v>
      </c>
      <c r="K440" s="112">
        <f t="shared" si="62"/>
        <v>0</v>
      </c>
      <c r="L440" s="111">
        <f t="shared" si="63"/>
        <v>0</v>
      </c>
      <c r="M440" s="121"/>
      <c r="N440" s="78" t="str">
        <f t="shared" si="59"/>
        <v/>
      </c>
    </row>
    <row r="441" spans="1:14" s="79" customFormat="1">
      <c r="A441" s="120"/>
      <c r="B441" s="119"/>
      <c r="C441" s="118"/>
      <c r="D441" s="117"/>
      <c r="E441" s="116"/>
      <c r="F441" s="123"/>
      <c r="G441" s="113"/>
      <c r="H441" s="111">
        <f t="shared" si="60"/>
        <v>0</v>
      </c>
      <c r="I441" s="113"/>
      <c r="J441" s="111">
        <f t="shared" si="61"/>
        <v>0</v>
      </c>
      <c r="K441" s="112">
        <f t="shared" si="62"/>
        <v>0</v>
      </c>
      <c r="L441" s="111">
        <f t="shared" si="63"/>
        <v>0</v>
      </c>
      <c r="M441" s="121"/>
      <c r="N441" s="78" t="str">
        <f t="shared" si="59"/>
        <v/>
      </c>
    </row>
    <row r="442" spans="1:14" s="79" customFormat="1">
      <c r="A442" s="120"/>
      <c r="B442" s="119"/>
      <c r="C442" s="118"/>
      <c r="D442" s="117"/>
      <c r="E442" s="116"/>
      <c r="F442" s="123"/>
      <c r="G442" s="113"/>
      <c r="H442" s="111">
        <f t="shared" si="60"/>
        <v>0</v>
      </c>
      <c r="I442" s="113"/>
      <c r="J442" s="111">
        <f t="shared" si="61"/>
        <v>0</v>
      </c>
      <c r="K442" s="112">
        <f t="shared" si="62"/>
        <v>0</v>
      </c>
      <c r="L442" s="111">
        <f t="shared" si="63"/>
        <v>0</v>
      </c>
      <c r="M442" s="121"/>
      <c r="N442" s="78" t="str">
        <f t="shared" si="59"/>
        <v/>
      </c>
    </row>
    <row r="443" spans="1:14" s="79" customFormat="1">
      <c r="A443" s="120"/>
      <c r="B443" s="119"/>
      <c r="C443" s="118"/>
      <c r="D443" s="117"/>
      <c r="E443" s="116"/>
      <c r="F443" s="123"/>
      <c r="G443" s="113"/>
      <c r="H443" s="111">
        <f t="shared" si="60"/>
        <v>0</v>
      </c>
      <c r="I443" s="113"/>
      <c r="J443" s="111">
        <f t="shared" si="61"/>
        <v>0</v>
      </c>
      <c r="K443" s="112">
        <f t="shared" si="62"/>
        <v>0</v>
      </c>
      <c r="L443" s="111">
        <f t="shared" si="63"/>
        <v>0</v>
      </c>
      <c r="M443" s="121"/>
      <c r="N443" s="78" t="str">
        <f t="shared" si="59"/>
        <v/>
      </c>
    </row>
    <row r="444" spans="1:14" s="79" customFormat="1">
      <c r="A444" s="120"/>
      <c r="B444" s="119"/>
      <c r="C444" s="118"/>
      <c r="D444" s="117"/>
      <c r="E444" s="116"/>
      <c r="F444" s="123"/>
      <c r="G444" s="113"/>
      <c r="H444" s="111">
        <f t="shared" si="60"/>
        <v>0</v>
      </c>
      <c r="I444" s="113"/>
      <c r="J444" s="111">
        <f t="shared" si="61"/>
        <v>0</v>
      </c>
      <c r="K444" s="112">
        <f t="shared" si="62"/>
        <v>0</v>
      </c>
      <c r="L444" s="111">
        <f t="shared" si="63"/>
        <v>0</v>
      </c>
      <c r="M444" s="121"/>
      <c r="N444" s="78" t="str">
        <f t="shared" si="59"/>
        <v/>
      </c>
    </row>
    <row r="445" spans="1:14" s="79" customFormat="1">
      <c r="A445" s="120"/>
      <c r="B445" s="119"/>
      <c r="C445" s="118"/>
      <c r="D445" s="117"/>
      <c r="E445" s="116"/>
      <c r="F445" s="123"/>
      <c r="G445" s="113"/>
      <c r="H445" s="111">
        <f t="shared" si="60"/>
        <v>0</v>
      </c>
      <c r="I445" s="113"/>
      <c r="J445" s="111">
        <f t="shared" si="61"/>
        <v>0</v>
      </c>
      <c r="K445" s="112">
        <f t="shared" si="62"/>
        <v>0</v>
      </c>
      <c r="L445" s="111">
        <f t="shared" si="63"/>
        <v>0</v>
      </c>
      <c r="M445" s="121"/>
      <c r="N445" s="78" t="str">
        <f t="shared" si="59"/>
        <v/>
      </c>
    </row>
    <row r="446" spans="1:14" s="79" customFormat="1">
      <c r="A446" s="120"/>
      <c r="B446" s="119"/>
      <c r="C446" s="118"/>
      <c r="D446" s="117"/>
      <c r="E446" s="116"/>
      <c r="F446" s="123"/>
      <c r="G446" s="113"/>
      <c r="H446" s="111">
        <f t="shared" si="60"/>
        <v>0</v>
      </c>
      <c r="I446" s="113"/>
      <c r="J446" s="111">
        <f t="shared" si="61"/>
        <v>0</v>
      </c>
      <c r="K446" s="112">
        <f t="shared" si="62"/>
        <v>0</v>
      </c>
      <c r="L446" s="111">
        <f t="shared" si="63"/>
        <v>0</v>
      </c>
      <c r="M446" s="121"/>
      <c r="N446" s="78" t="str">
        <f t="shared" si="59"/>
        <v/>
      </c>
    </row>
    <row r="447" spans="1:14" s="79" customFormat="1">
      <c r="A447" s="120"/>
      <c r="B447" s="119"/>
      <c r="C447" s="118"/>
      <c r="D447" s="117"/>
      <c r="E447" s="116"/>
      <c r="F447" s="123"/>
      <c r="G447" s="113"/>
      <c r="H447" s="111">
        <f t="shared" si="60"/>
        <v>0</v>
      </c>
      <c r="I447" s="113"/>
      <c r="J447" s="111">
        <f t="shared" si="61"/>
        <v>0</v>
      </c>
      <c r="K447" s="112">
        <f t="shared" si="62"/>
        <v>0</v>
      </c>
      <c r="L447" s="111">
        <f t="shared" si="63"/>
        <v>0</v>
      </c>
      <c r="M447" s="121"/>
      <c r="N447" s="78" t="str">
        <f t="shared" si="59"/>
        <v/>
      </c>
    </row>
    <row r="448" spans="1:14" s="79" customFormat="1">
      <c r="A448" s="120"/>
      <c r="B448" s="119"/>
      <c r="C448" s="118"/>
      <c r="D448" s="117"/>
      <c r="E448" s="116"/>
      <c r="F448" s="123"/>
      <c r="G448" s="113"/>
      <c r="H448" s="111">
        <f t="shared" si="60"/>
        <v>0</v>
      </c>
      <c r="I448" s="113"/>
      <c r="J448" s="111">
        <f t="shared" si="61"/>
        <v>0</v>
      </c>
      <c r="K448" s="112">
        <f t="shared" si="62"/>
        <v>0</v>
      </c>
      <c r="L448" s="111">
        <f t="shared" si="63"/>
        <v>0</v>
      </c>
      <c r="M448" s="121"/>
      <c r="N448" s="78" t="str">
        <f t="shared" si="59"/>
        <v/>
      </c>
    </row>
    <row r="449" spans="1:14" s="79" customFormat="1">
      <c r="A449" s="120"/>
      <c r="B449" s="119"/>
      <c r="C449" s="118"/>
      <c r="D449" s="117"/>
      <c r="E449" s="116"/>
      <c r="F449" s="123"/>
      <c r="G449" s="113"/>
      <c r="H449" s="111">
        <f t="shared" si="60"/>
        <v>0</v>
      </c>
      <c r="I449" s="113"/>
      <c r="J449" s="111">
        <f t="shared" si="61"/>
        <v>0</v>
      </c>
      <c r="K449" s="112">
        <f t="shared" si="62"/>
        <v>0</v>
      </c>
      <c r="L449" s="111">
        <f t="shared" si="63"/>
        <v>0</v>
      </c>
      <c r="M449" s="121"/>
      <c r="N449" s="78" t="str">
        <f t="shared" si="59"/>
        <v/>
      </c>
    </row>
    <row r="450" spans="1:14" s="79" customFormat="1">
      <c r="A450" s="120"/>
      <c r="B450" s="119"/>
      <c r="C450" s="118"/>
      <c r="D450" s="117"/>
      <c r="E450" s="116"/>
      <c r="F450" s="123"/>
      <c r="G450" s="113"/>
      <c r="H450" s="111">
        <f t="shared" ref="H450:H467" si="64">$F450*G450</f>
        <v>0</v>
      </c>
      <c r="I450" s="113"/>
      <c r="J450" s="111">
        <f t="shared" ref="J450:J467" si="65">$F450*I450</f>
        <v>0</v>
      </c>
      <c r="K450" s="112">
        <f t="shared" ref="K450:K467" si="66">G450-I450</f>
        <v>0</v>
      </c>
      <c r="L450" s="111">
        <f t="shared" ref="L450:L467" si="67">$F450*K450</f>
        <v>0</v>
      </c>
      <c r="M450" s="121"/>
      <c r="N450" s="78" t="str">
        <f t="shared" si="59"/>
        <v/>
      </c>
    </row>
    <row r="451" spans="1:14" s="79" customFormat="1">
      <c r="A451" s="120"/>
      <c r="B451" s="119"/>
      <c r="C451" s="118"/>
      <c r="D451" s="117"/>
      <c r="E451" s="116"/>
      <c r="F451" s="123"/>
      <c r="G451" s="113"/>
      <c r="H451" s="111">
        <f t="shared" si="64"/>
        <v>0</v>
      </c>
      <c r="I451" s="113"/>
      <c r="J451" s="111">
        <f t="shared" si="65"/>
        <v>0</v>
      </c>
      <c r="K451" s="112">
        <f t="shared" si="66"/>
        <v>0</v>
      </c>
      <c r="L451" s="111">
        <f t="shared" si="67"/>
        <v>0</v>
      </c>
      <c r="M451" s="121"/>
      <c r="N451" s="78" t="str">
        <f t="shared" si="59"/>
        <v/>
      </c>
    </row>
    <row r="452" spans="1:14" s="79" customFormat="1">
      <c r="A452" s="120"/>
      <c r="B452" s="119"/>
      <c r="C452" s="118"/>
      <c r="D452" s="117"/>
      <c r="E452" s="116"/>
      <c r="F452" s="123"/>
      <c r="G452" s="113"/>
      <c r="H452" s="111">
        <f t="shared" si="64"/>
        <v>0</v>
      </c>
      <c r="I452" s="113"/>
      <c r="J452" s="111">
        <f t="shared" si="65"/>
        <v>0</v>
      </c>
      <c r="K452" s="112">
        <f t="shared" si="66"/>
        <v>0</v>
      </c>
      <c r="L452" s="111">
        <f t="shared" si="67"/>
        <v>0</v>
      </c>
      <c r="M452" s="121"/>
      <c r="N452" s="78" t="str">
        <f t="shared" si="59"/>
        <v/>
      </c>
    </row>
    <row r="453" spans="1:14" s="79" customFormat="1">
      <c r="A453" s="120"/>
      <c r="B453" s="119"/>
      <c r="C453" s="118"/>
      <c r="D453" s="117"/>
      <c r="E453" s="116"/>
      <c r="F453" s="123"/>
      <c r="G453" s="113"/>
      <c r="H453" s="111">
        <f t="shared" si="64"/>
        <v>0</v>
      </c>
      <c r="I453" s="113"/>
      <c r="J453" s="111">
        <f t="shared" si="65"/>
        <v>0</v>
      </c>
      <c r="K453" s="112">
        <f t="shared" si="66"/>
        <v>0</v>
      </c>
      <c r="L453" s="111">
        <f t="shared" si="67"/>
        <v>0</v>
      </c>
      <c r="M453" s="121"/>
      <c r="N453" s="78" t="str">
        <f t="shared" si="59"/>
        <v/>
      </c>
    </row>
    <row r="454" spans="1:14" s="79" customFormat="1">
      <c r="A454" s="120"/>
      <c r="B454" s="119"/>
      <c r="C454" s="118"/>
      <c r="D454" s="117"/>
      <c r="E454" s="116"/>
      <c r="F454" s="123"/>
      <c r="G454" s="113"/>
      <c r="H454" s="111">
        <f t="shared" si="64"/>
        <v>0</v>
      </c>
      <c r="I454" s="113"/>
      <c r="J454" s="111">
        <f t="shared" si="65"/>
        <v>0</v>
      </c>
      <c r="K454" s="112">
        <f t="shared" si="66"/>
        <v>0</v>
      </c>
      <c r="L454" s="111">
        <f t="shared" si="67"/>
        <v>0</v>
      </c>
      <c r="M454" s="121"/>
      <c r="N454" s="78" t="str">
        <f t="shared" si="59"/>
        <v/>
      </c>
    </row>
    <row r="455" spans="1:14" s="79" customFormat="1">
      <c r="A455" s="120"/>
      <c r="B455" s="119"/>
      <c r="C455" s="118"/>
      <c r="D455" s="117"/>
      <c r="E455" s="116"/>
      <c r="F455" s="123"/>
      <c r="G455" s="113"/>
      <c r="H455" s="111">
        <f t="shared" si="64"/>
        <v>0</v>
      </c>
      <c r="I455" s="113"/>
      <c r="J455" s="111">
        <f t="shared" si="65"/>
        <v>0</v>
      </c>
      <c r="K455" s="112">
        <f t="shared" si="66"/>
        <v>0</v>
      </c>
      <c r="L455" s="111">
        <f t="shared" si="67"/>
        <v>0</v>
      </c>
      <c r="M455" s="121"/>
      <c r="N455" s="78" t="str">
        <f t="shared" si="59"/>
        <v/>
      </c>
    </row>
    <row r="456" spans="1:14" s="79" customFormat="1">
      <c r="A456" s="120"/>
      <c r="B456" s="119"/>
      <c r="C456" s="118"/>
      <c r="D456" s="117"/>
      <c r="E456" s="116"/>
      <c r="F456" s="123"/>
      <c r="G456" s="113"/>
      <c r="H456" s="111">
        <f t="shared" si="64"/>
        <v>0</v>
      </c>
      <c r="I456" s="113"/>
      <c r="J456" s="111">
        <f t="shared" si="65"/>
        <v>0</v>
      </c>
      <c r="K456" s="112">
        <f t="shared" si="66"/>
        <v>0</v>
      </c>
      <c r="L456" s="111">
        <f t="shared" si="67"/>
        <v>0</v>
      </c>
      <c r="M456" s="121"/>
      <c r="N456" s="78" t="str">
        <f t="shared" si="59"/>
        <v/>
      </c>
    </row>
    <row r="457" spans="1:14" s="79" customFormat="1">
      <c r="A457" s="120"/>
      <c r="B457" s="119"/>
      <c r="C457" s="118"/>
      <c r="D457" s="117"/>
      <c r="E457" s="116"/>
      <c r="F457" s="123"/>
      <c r="G457" s="113"/>
      <c r="H457" s="111">
        <f t="shared" si="64"/>
        <v>0</v>
      </c>
      <c r="I457" s="113"/>
      <c r="J457" s="111">
        <f t="shared" si="65"/>
        <v>0</v>
      </c>
      <c r="K457" s="112">
        <f t="shared" si="66"/>
        <v>0</v>
      </c>
      <c r="L457" s="111">
        <f t="shared" si="67"/>
        <v>0</v>
      </c>
      <c r="M457" s="121"/>
      <c r="N457" s="78" t="str">
        <f t="shared" si="59"/>
        <v/>
      </c>
    </row>
    <row r="458" spans="1:14" s="79" customFormat="1">
      <c r="A458" s="120"/>
      <c r="B458" s="119"/>
      <c r="C458" s="118"/>
      <c r="D458" s="117"/>
      <c r="E458" s="116"/>
      <c r="F458" s="123"/>
      <c r="G458" s="113"/>
      <c r="H458" s="111">
        <f t="shared" si="64"/>
        <v>0</v>
      </c>
      <c r="I458" s="113"/>
      <c r="J458" s="111">
        <f t="shared" si="65"/>
        <v>0</v>
      </c>
      <c r="K458" s="112">
        <f t="shared" si="66"/>
        <v>0</v>
      </c>
      <c r="L458" s="111">
        <f t="shared" si="67"/>
        <v>0</v>
      </c>
      <c r="M458" s="121"/>
      <c r="N458" s="78" t="str">
        <f t="shared" si="59"/>
        <v/>
      </c>
    </row>
    <row r="459" spans="1:14" s="79" customFormat="1">
      <c r="A459" s="120"/>
      <c r="B459" s="119"/>
      <c r="C459" s="118"/>
      <c r="D459" s="117"/>
      <c r="E459" s="116"/>
      <c r="F459" s="123"/>
      <c r="G459" s="113"/>
      <c r="H459" s="111">
        <f t="shared" si="64"/>
        <v>0</v>
      </c>
      <c r="I459" s="113"/>
      <c r="J459" s="111">
        <f t="shared" si="65"/>
        <v>0</v>
      </c>
      <c r="K459" s="112">
        <f t="shared" si="66"/>
        <v>0</v>
      </c>
      <c r="L459" s="111">
        <f t="shared" si="67"/>
        <v>0</v>
      </c>
      <c r="M459" s="121"/>
      <c r="N459" s="78" t="str">
        <f t="shared" si="59"/>
        <v/>
      </c>
    </row>
    <row r="460" spans="1:14" s="79" customFormat="1">
      <c r="A460" s="120"/>
      <c r="B460" s="119"/>
      <c r="C460" s="118"/>
      <c r="D460" s="117"/>
      <c r="E460" s="116"/>
      <c r="F460" s="123"/>
      <c r="G460" s="113"/>
      <c r="H460" s="111">
        <f t="shared" si="64"/>
        <v>0</v>
      </c>
      <c r="I460" s="113"/>
      <c r="J460" s="111">
        <f t="shared" si="65"/>
        <v>0</v>
      </c>
      <c r="K460" s="112">
        <f t="shared" si="66"/>
        <v>0</v>
      </c>
      <c r="L460" s="111">
        <f t="shared" si="67"/>
        <v>0</v>
      </c>
      <c r="M460" s="121"/>
      <c r="N460" s="78" t="str">
        <f t="shared" ref="N460:N523" si="68">IF(J460+L460=H460,"","入力ミス")&amp;IF(L460&gt;=0,"","入力ミス")</f>
        <v/>
      </c>
    </row>
    <row r="461" spans="1:14" s="79" customFormat="1">
      <c r="A461" s="120"/>
      <c r="B461" s="119"/>
      <c r="C461" s="118"/>
      <c r="D461" s="117"/>
      <c r="E461" s="116"/>
      <c r="F461" s="123"/>
      <c r="G461" s="113"/>
      <c r="H461" s="111">
        <f t="shared" si="64"/>
        <v>0</v>
      </c>
      <c r="I461" s="113"/>
      <c r="J461" s="111">
        <f t="shared" si="65"/>
        <v>0</v>
      </c>
      <c r="K461" s="112">
        <f t="shared" si="66"/>
        <v>0</v>
      </c>
      <c r="L461" s="111">
        <f t="shared" si="67"/>
        <v>0</v>
      </c>
      <c r="M461" s="121"/>
      <c r="N461" s="78" t="str">
        <f t="shared" si="68"/>
        <v/>
      </c>
    </row>
    <row r="462" spans="1:14" s="79" customFormat="1">
      <c r="A462" s="120"/>
      <c r="B462" s="119"/>
      <c r="C462" s="118"/>
      <c r="D462" s="117"/>
      <c r="E462" s="116"/>
      <c r="F462" s="123"/>
      <c r="G462" s="113"/>
      <c r="H462" s="111">
        <f t="shared" si="64"/>
        <v>0</v>
      </c>
      <c r="I462" s="113"/>
      <c r="J462" s="111">
        <f t="shared" si="65"/>
        <v>0</v>
      </c>
      <c r="K462" s="112">
        <f t="shared" si="66"/>
        <v>0</v>
      </c>
      <c r="L462" s="111">
        <f t="shared" si="67"/>
        <v>0</v>
      </c>
      <c r="M462" s="121"/>
      <c r="N462" s="78" t="str">
        <f t="shared" si="68"/>
        <v/>
      </c>
    </row>
    <row r="463" spans="1:14" s="79" customFormat="1">
      <c r="A463" s="120"/>
      <c r="B463" s="119"/>
      <c r="C463" s="118"/>
      <c r="D463" s="117"/>
      <c r="E463" s="116"/>
      <c r="F463" s="123"/>
      <c r="G463" s="113"/>
      <c r="H463" s="111">
        <f t="shared" si="64"/>
        <v>0</v>
      </c>
      <c r="I463" s="113"/>
      <c r="J463" s="111">
        <f t="shared" si="65"/>
        <v>0</v>
      </c>
      <c r="K463" s="112">
        <f t="shared" si="66"/>
        <v>0</v>
      </c>
      <c r="L463" s="111">
        <f t="shared" si="67"/>
        <v>0</v>
      </c>
      <c r="M463" s="121"/>
      <c r="N463" s="78" t="str">
        <f t="shared" si="68"/>
        <v/>
      </c>
    </row>
    <row r="464" spans="1:14" s="79" customFormat="1">
      <c r="A464" s="120"/>
      <c r="B464" s="119"/>
      <c r="C464" s="118"/>
      <c r="D464" s="117"/>
      <c r="E464" s="116"/>
      <c r="F464" s="123"/>
      <c r="G464" s="113"/>
      <c r="H464" s="111">
        <f t="shared" si="64"/>
        <v>0</v>
      </c>
      <c r="I464" s="113"/>
      <c r="J464" s="111">
        <f t="shared" si="65"/>
        <v>0</v>
      </c>
      <c r="K464" s="112">
        <f t="shared" si="66"/>
        <v>0</v>
      </c>
      <c r="L464" s="111">
        <f t="shared" si="67"/>
        <v>0</v>
      </c>
      <c r="M464" s="121"/>
      <c r="N464" s="78" t="str">
        <f t="shared" si="68"/>
        <v/>
      </c>
    </row>
    <row r="465" spans="1:17" s="79" customFormat="1">
      <c r="A465" s="120"/>
      <c r="B465" s="119"/>
      <c r="C465" s="118"/>
      <c r="D465" s="117"/>
      <c r="E465" s="116"/>
      <c r="F465" s="123"/>
      <c r="G465" s="113"/>
      <c r="H465" s="111">
        <f t="shared" si="64"/>
        <v>0</v>
      </c>
      <c r="I465" s="113"/>
      <c r="J465" s="111">
        <f t="shared" si="65"/>
        <v>0</v>
      </c>
      <c r="K465" s="112">
        <f t="shared" si="66"/>
        <v>0</v>
      </c>
      <c r="L465" s="111">
        <f t="shared" si="67"/>
        <v>0</v>
      </c>
      <c r="M465" s="121"/>
      <c r="N465" s="78" t="str">
        <f t="shared" si="68"/>
        <v/>
      </c>
    </row>
    <row r="466" spans="1:17" s="79" customFormat="1">
      <c r="A466" s="120"/>
      <c r="B466" s="119"/>
      <c r="C466" s="118"/>
      <c r="D466" s="117"/>
      <c r="E466" s="116"/>
      <c r="F466" s="122"/>
      <c r="G466" s="113"/>
      <c r="H466" s="111">
        <f t="shared" si="64"/>
        <v>0</v>
      </c>
      <c r="I466" s="113"/>
      <c r="J466" s="111">
        <f t="shared" si="65"/>
        <v>0</v>
      </c>
      <c r="K466" s="112">
        <f t="shared" si="66"/>
        <v>0</v>
      </c>
      <c r="L466" s="111">
        <f t="shared" si="67"/>
        <v>0</v>
      </c>
      <c r="M466" s="121"/>
      <c r="N466" s="78" t="str">
        <f t="shared" si="68"/>
        <v/>
      </c>
    </row>
    <row r="467" spans="1:17" s="79" customFormat="1" ht="14.25" thickBot="1">
      <c r="A467" s="120"/>
      <c r="B467" s="119"/>
      <c r="C467" s="118"/>
      <c r="D467" s="117"/>
      <c r="E467" s="116"/>
      <c r="F467" s="115"/>
      <c r="G467" s="114"/>
      <c r="H467" s="111">
        <f t="shared" si="64"/>
        <v>0</v>
      </c>
      <c r="I467" s="113"/>
      <c r="J467" s="111">
        <f t="shared" si="65"/>
        <v>0</v>
      </c>
      <c r="K467" s="112">
        <f t="shared" si="66"/>
        <v>0</v>
      </c>
      <c r="L467" s="111">
        <f t="shared" si="67"/>
        <v>0</v>
      </c>
      <c r="M467" s="110"/>
      <c r="N467" s="78" t="str">
        <f t="shared" si="68"/>
        <v/>
      </c>
    </row>
    <row r="468" spans="1:17" s="79" customFormat="1" ht="14.25" thickTop="1">
      <c r="A468" s="109" t="s">
        <v>67</v>
      </c>
      <c r="B468" s="108" t="s">
        <v>72</v>
      </c>
      <c r="C468" s="107"/>
      <c r="D468" s="106" t="s">
        <v>71</v>
      </c>
      <c r="E468" s="105" t="s">
        <v>67</v>
      </c>
      <c r="F468" s="104" t="s">
        <v>67</v>
      </c>
      <c r="G468" s="103" t="s">
        <v>67</v>
      </c>
      <c r="H468" s="102">
        <f>SUMIFS(H418:H467,$A418:$A467,"設備費")</f>
        <v>0</v>
      </c>
      <c r="I468" s="103" t="s">
        <v>60</v>
      </c>
      <c r="J468" s="102">
        <f>SUMIFS(J418:J467,$A418:$A467,"設備費")</f>
        <v>0</v>
      </c>
      <c r="K468" s="103" t="s">
        <v>60</v>
      </c>
      <c r="L468" s="102">
        <f>SUMIFS(L418:L467,$A418:$A467,"設備費")</f>
        <v>0</v>
      </c>
      <c r="M468" s="101" t="s">
        <v>67</v>
      </c>
      <c r="N468" s="78" t="str">
        <f t="shared" si="68"/>
        <v/>
      </c>
      <c r="O468" s="79" t="s">
        <v>70</v>
      </c>
    </row>
    <row r="469" spans="1:17" s="79" customFormat="1">
      <c r="A469" s="100" t="s">
        <v>67</v>
      </c>
      <c r="B469" s="99" t="s">
        <v>77</v>
      </c>
      <c r="C469" s="98"/>
      <c r="D469" s="97" t="s">
        <v>71</v>
      </c>
      <c r="E469" s="96" t="s">
        <v>67</v>
      </c>
      <c r="F469" s="95" t="s">
        <v>67</v>
      </c>
      <c r="G469" s="94" t="s">
        <v>67</v>
      </c>
      <c r="H469" s="93">
        <f>SUMIFS(H418:H467,$A418:$A467,"工事費")</f>
        <v>0</v>
      </c>
      <c r="I469" s="94" t="s">
        <v>60</v>
      </c>
      <c r="J469" s="93">
        <f>SUMIFS(J418:J467,$A418:$A467,"工事費")</f>
        <v>0</v>
      </c>
      <c r="K469" s="94" t="s">
        <v>60</v>
      </c>
      <c r="L469" s="93">
        <f>SUMIFS(L418:L467,$A418:$A467,"工事費")</f>
        <v>0</v>
      </c>
      <c r="M469" s="92" t="s">
        <v>67</v>
      </c>
      <c r="N469" s="78" t="str">
        <f t="shared" si="68"/>
        <v/>
      </c>
      <c r="O469" s="91" t="s">
        <v>66</v>
      </c>
      <c r="P469" s="91" t="s">
        <v>76</v>
      </c>
      <c r="Q469" s="91" t="s">
        <v>64</v>
      </c>
    </row>
    <row r="470" spans="1:17" s="79" customFormat="1" ht="14.25" thickBot="1">
      <c r="A470" s="90" t="s">
        <v>67</v>
      </c>
      <c r="B470" s="89" t="s">
        <v>75</v>
      </c>
      <c r="C470" s="88"/>
      <c r="D470" s="87" t="s">
        <v>74</v>
      </c>
      <c r="E470" s="86" t="s">
        <v>67</v>
      </c>
      <c r="F470" s="85" t="s">
        <v>67</v>
      </c>
      <c r="G470" s="83" t="s">
        <v>67</v>
      </c>
      <c r="H470" s="84">
        <f>SUM(H418:H467)</f>
        <v>0</v>
      </c>
      <c r="I470" s="83" t="s">
        <v>60</v>
      </c>
      <c r="J470" s="84">
        <f>SUM(J418:J467)</f>
        <v>0</v>
      </c>
      <c r="K470" s="83" t="s">
        <v>60</v>
      </c>
      <c r="L470" s="82">
        <f>SUM(L418:L467)</f>
        <v>0</v>
      </c>
      <c r="M470" s="81" t="s">
        <v>67</v>
      </c>
      <c r="N470" s="78" t="str">
        <f t="shared" si="68"/>
        <v/>
      </c>
      <c r="O470" s="80" t="str">
        <f>IF(SUM(H468:H469)=H470,"","入力ミス")</f>
        <v/>
      </c>
      <c r="P470" s="80" t="str">
        <f>IF(SUM(J468:J469)=J470,"","入力ミス")</f>
        <v/>
      </c>
      <c r="Q470" s="80" t="str">
        <f>IF(SUM(L468:L469)=L470,"","入力ミス")</f>
        <v/>
      </c>
    </row>
    <row r="471" spans="1:17" s="79" customFormat="1">
      <c r="A471" s="133"/>
      <c r="B471" s="132"/>
      <c r="C471" s="131"/>
      <c r="D471" s="130" t="s">
        <v>73</v>
      </c>
      <c r="E471" s="129"/>
      <c r="F471" s="93"/>
      <c r="G471" s="128"/>
      <c r="H471" s="111"/>
      <c r="I471" s="128"/>
      <c r="J471" s="111"/>
      <c r="K471" s="128"/>
      <c r="L471" s="127"/>
      <c r="M471" s="126"/>
      <c r="N471" s="78" t="str">
        <f t="shared" si="68"/>
        <v/>
      </c>
    </row>
    <row r="472" spans="1:17" s="79" customFormat="1">
      <c r="A472" s="120"/>
      <c r="B472" s="125"/>
      <c r="C472" s="118"/>
      <c r="D472" s="124"/>
      <c r="E472" s="116"/>
      <c r="F472" s="123"/>
      <c r="G472" s="113"/>
      <c r="H472" s="111">
        <f t="shared" ref="H472:H503" si="69">$F472*G472</f>
        <v>0</v>
      </c>
      <c r="I472" s="113"/>
      <c r="J472" s="111">
        <f t="shared" ref="J472:J503" si="70">$F472*I472</f>
        <v>0</v>
      </c>
      <c r="K472" s="112">
        <f t="shared" ref="K472:K503" si="71">G472-I472</f>
        <v>0</v>
      </c>
      <c r="L472" s="111">
        <f t="shared" ref="L472:L503" si="72">$F472*K472</f>
        <v>0</v>
      </c>
      <c r="M472" s="121"/>
      <c r="N472" s="78" t="str">
        <f t="shared" si="68"/>
        <v/>
      </c>
    </row>
    <row r="473" spans="1:17" s="79" customFormat="1">
      <c r="A473" s="120"/>
      <c r="B473" s="119"/>
      <c r="C473" s="118"/>
      <c r="D473" s="117"/>
      <c r="E473" s="116"/>
      <c r="F473" s="123"/>
      <c r="G473" s="113"/>
      <c r="H473" s="111">
        <f t="shared" si="69"/>
        <v>0</v>
      </c>
      <c r="I473" s="113"/>
      <c r="J473" s="111">
        <f t="shared" si="70"/>
        <v>0</v>
      </c>
      <c r="K473" s="112">
        <f t="shared" si="71"/>
        <v>0</v>
      </c>
      <c r="L473" s="111">
        <f t="shared" si="72"/>
        <v>0</v>
      </c>
      <c r="M473" s="121"/>
      <c r="N473" s="78" t="str">
        <f t="shared" si="68"/>
        <v/>
      </c>
    </row>
    <row r="474" spans="1:17" s="79" customFormat="1">
      <c r="A474" s="120"/>
      <c r="B474" s="119"/>
      <c r="C474" s="118"/>
      <c r="D474" s="117"/>
      <c r="E474" s="116"/>
      <c r="F474" s="123"/>
      <c r="G474" s="113"/>
      <c r="H474" s="111">
        <f t="shared" si="69"/>
        <v>0</v>
      </c>
      <c r="I474" s="113"/>
      <c r="J474" s="111">
        <f t="shared" si="70"/>
        <v>0</v>
      </c>
      <c r="K474" s="112">
        <f t="shared" si="71"/>
        <v>0</v>
      </c>
      <c r="L474" s="111">
        <f t="shared" si="72"/>
        <v>0</v>
      </c>
      <c r="M474" s="121"/>
      <c r="N474" s="78" t="str">
        <f t="shared" si="68"/>
        <v/>
      </c>
    </row>
    <row r="475" spans="1:17" s="79" customFormat="1">
      <c r="A475" s="120"/>
      <c r="B475" s="119"/>
      <c r="C475" s="118"/>
      <c r="D475" s="117"/>
      <c r="E475" s="116"/>
      <c r="F475" s="123"/>
      <c r="G475" s="113"/>
      <c r="H475" s="111">
        <f t="shared" si="69"/>
        <v>0</v>
      </c>
      <c r="I475" s="113"/>
      <c r="J475" s="111">
        <f t="shared" si="70"/>
        <v>0</v>
      </c>
      <c r="K475" s="112">
        <f t="shared" si="71"/>
        <v>0</v>
      </c>
      <c r="L475" s="111">
        <f t="shared" si="72"/>
        <v>0</v>
      </c>
      <c r="M475" s="121"/>
      <c r="N475" s="78" t="str">
        <f t="shared" si="68"/>
        <v/>
      </c>
    </row>
    <row r="476" spans="1:17" s="79" customFormat="1">
      <c r="A476" s="120"/>
      <c r="B476" s="119"/>
      <c r="C476" s="118"/>
      <c r="D476" s="117"/>
      <c r="E476" s="116"/>
      <c r="F476" s="123"/>
      <c r="G476" s="113"/>
      <c r="H476" s="111">
        <f t="shared" si="69"/>
        <v>0</v>
      </c>
      <c r="I476" s="113"/>
      <c r="J476" s="111">
        <f t="shared" si="70"/>
        <v>0</v>
      </c>
      <c r="K476" s="112">
        <f t="shared" si="71"/>
        <v>0</v>
      </c>
      <c r="L476" s="111">
        <f t="shared" si="72"/>
        <v>0</v>
      </c>
      <c r="M476" s="121"/>
      <c r="N476" s="78" t="str">
        <f t="shared" si="68"/>
        <v/>
      </c>
    </row>
    <row r="477" spans="1:17" s="79" customFormat="1">
      <c r="A477" s="120"/>
      <c r="B477" s="119"/>
      <c r="C477" s="118"/>
      <c r="D477" s="117"/>
      <c r="E477" s="116"/>
      <c r="F477" s="123"/>
      <c r="G477" s="113"/>
      <c r="H477" s="111">
        <f t="shared" si="69"/>
        <v>0</v>
      </c>
      <c r="I477" s="113"/>
      <c r="J477" s="111">
        <f t="shared" si="70"/>
        <v>0</v>
      </c>
      <c r="K477" s="112">
        <f t="shared" si="71"/>
        <v>0</v>
      </c>
      <c r="L477" s="111">
        <f t="shared" si="72"/>
        <v>0</v>
      </c>
      <c r="M477" s="121"/>
      <c r="N477" s="78" t="str">
        <f t="shared" si="68"/>
        <v/>
      </c>
    </row>
    <row r="478" spans="1:17" s="79" customFormat="1">
      <c r="A478" s="120"/>
      <c r="B478" s="119"/>
      <c r="C478" s="118"/>
      <c r="D478" s="117"/>
      <c r="E478" s="116"/>
      <c r="F478" s="123"/>
      <c r="G478" s="113"/>
      <c r="H478" s="111">
        <f t="shared" si="69"/>
        <v>0</v>
      </c>
      <c r="I478" s="113"/>
      <c r="J478" s="111">
        <f t="shared" si="70"/>
        <v>0</v>
      </c>
      <c r="K478" s="112">
        <f t="shared" si="71"/>
        <v>0</v>
      </c>
      <c r="L478" s="111">
        <f t="shared" si="72"/>
        <v>0</v>
      </c>
      <c r="M478" s="121"/>
      <c r="N478" s="78" t="str">
        <f t="shared" si="68"/>
        <v/>
      </c>
    </row>
    <row r="479" spans="1:17" s="79" customFormat="1">
      <c r="A479" s="120"/>
      <c r="B479" s="119"/>
      <c r="C479" s="118"/>
      <c r="D479" s="117"/>
      <c r="E479" s="116"/>
      <c r="F479" s="123"/>
      <c r="G479" s="113"/>
      <c r="H479" s="111">
        <f t="shared" si="69"/>
        <v>0</v>
      </c>
      <c r="I479" s="113"/>
      <c r="J479" s="111">
        <f t="shared" si="70"/>
        <v>0</v>
      </c>
      <c r="K479" s="112">
        <f t="shared" si="71"/>
        <v>0</v>
      </c>
      <c r="L479" s="111">
        <f t="shared" si="72"/>
        <v>0</v>
      </c>
      <c r="M479" s="121"/>
      <c r="N479" s="78" t="str">
        <f t="shared" si="68"/>
        <v/>
      </c>
    </row>
    <row r="480" spans="1:17" s="79" customFormat="1">
      <c r="A480" s="120"/>
      <c r="B480" s="119"/>
      <c r="C480" s="118"/>
      <c r="D480" s="117"/>
      <c r="E480" s="116"/>
      <c r="F480" s="123"/>
      <c r="G480" s="113"/>
      <c r="H480" s="111">
        <f t="shared" si="69"/>
        <v>0</v>
      </c>
      <c r="I480" s="113"/>
      <c r="J480" s="111">
        <f t="shared" si="70"/>
        <v>0</v>
      </c>
      <c r="K480" s="112">
        <f t="shared" si="71"/>
        <v>0</v>
      </c>
      <c r="L480" s="111">
        <f t="shared" si="72"/>
        <v>0</v>
      </c>
      <c r="M480" s="121"/>
      <c r="N480" s="78" t="str">
        <f t="shared" si="68"/>
        <v/>
      </c>
    </row>
    <row r="481" spans="1:14" s="79" customFormat="1">
      <c r="A481" s="120"/>
      <c r="B481" s="119"/>
      <c r="C481" s="118"/>
      <c r="D481" s="117"/>
      <c r="E481" s="116"/>
      <c r="F481" s="123"/>
      <c r="G481" s="113"/>
      <c r="H481" s="111">
        <f t="shared" si="69"/>
        <v>0</v>
      </c>
      <c r="I481" s="113"/>
      <c r="J481" s="111">
        <f t="shared" si="70"/>
        <v>0</v>
      </c>
      <c r="K481" s="112">
        <f t="shared" si="71"/>
        <v>0</v>
      </c>
      <c r="L481" s="111">
        <f t="shared" si="72"/>
        <v>0</v>
      </c>
      <c r="M481" s="121"/>
      <c r="N481" s="78" t="str">
        <f t="shared" si="68"/>
        <v/>
      </c>
    </row>
    <row r="482" spans="1:14" s="79" customFormat="1">
      <c r="A482" s="120"/>
      <c r="B482" s="119"/>
      <c r="C482" s="118"/>
      <c r="D482" s="117"/>
      <c r="E482" s="116"/>
      <c r="F482" s="123"/>
      <c r="G482" s="113"/>
      <c r="H482" s="111">
        <f t="shared" si="69"/>
        <v>0</v>
      </c>
      <c r="I482" s="113"/>
      <c r="J482" s="111">
        <f t="shared" si="70"/>
        <v>0</v>
      </c>
      <c r="K482" s="112">
        <f t="shared" si="71"/>
        <v>0</v>
      </c>
      <c r="L482" s="111">
        <f t="shared" si="72"/>
        <v>0</v>
      </c>
      <c r="M482" s="121"/>
      <c r="N482" s="78" t="str">
        <f t="shared" si="68"/>
        <v/>
      </c>
    </row>
    <row r="483" spans="1:14" s="79" customFormat="1">
      <c r="A483" s="120"/>
      <c r="B483" s="119"/>
      <c r="C483" s="118"/>
      <c r="D483" s="117"/>
      <c r="E483" s="116"/>
      <c r="F483" s="123"/>
      <c r="G483" s="113"/>
      <c r="H483" s="111">
        <f t="shared" si="69"/>
        <v>0</v>
      </c>
      <c r="I483" s="113"/>
      <c r="J483" s="111">
        <f t="shared" si="70"/>
        <v>0</v>
      </c>
      <c r="K483" s="112">
        <f t="shared" si="71"/>
        <v>0</v>
      </c>
      <c r="L483" s="111">
        <f t="shared" si="72"/>
        <v>0</v>
      </c>
      <c r="M483" s="121"/>
      <c r="N483" s="78" t="str">
        <f t="shared" si="68"/>
        <v/>
      </c>
    </row>
    <row r="484" spans="1:14" s="79" customFormat="1">
      <c r="A484" s="120"/>
      <c r="B484" s="119"/>
      <c r="C484" s="118"/>
      <c r="D484" s="117"/>
      <c r="E484" s="116"/>
      <c r="F484" s="123"/>
      <c r="G484" s="113"/>
      <c r="H484" s="111">
        <f t="shared" si="69"/>
        <v>0</v>
      </c>
      <c r="I484" s="113"/>
      <c r="J484" s="111">
        <f t="shared" si="70"/>
        <v>0</v>
      </c>
      <c r="K484" s="112">
        <f t="shared" si="71"/>
        <v>0</v>
      </c>
      <c r="L484" s="111">
        <f t="shared" si="72"/>
        <v>0</v>
      </c>
      <c r="M484" s="121"/>
      <c r="N484" s="78" t="str">
        <f t="shared" si="68"/>
        <v/>
      </c>
    </row>
    <row r="485" spans="1:14" s="79" customFormat="1">
      <c r="A485" s="120"/>
      <c r="B485" s="119"/>
      <c r="C485" s="118"/>
      <c r="D485" s="117"/>
      <c r="E485" s="116"/>
      <c r="F485" s="123"/>
      <c r="G485" s="113"/>
      <c r="H485" s="111">
        <f t="shared" si="69"/>
        <v>0</v>
      </c>
      <c r="I485" s="113"/>
      <c r="J485" s="111">
        <f t="shared" si="70"/>
        <v>0</v>
      </c>
      <c r="K485" s="112">
        <f t="shared" si="71"/>
        <v>0</v>
      </c>
      <c r="L485" s="111">
        <f t="shared" si="72"/>
        <v>0</v>
      </c>
      <c r="M485" s="121"/>
      <c r="N485" s="78" t="str">
        <f t="shared" si="68"/>
        <v/>
      </c>
    </row>
    <row r="486" spans="1:14" s="79" customFormat="1">
      <c r="A486" s="120"/>
      <c r="B486" s="119"/>
      <c r="C486" s="118"/>
      <c r="D486" s="117"/>
      <c r="E486" s="116"/>
      <c r="F486" s="123"/>
      <c r="G486" s="113"/>
      <c r="H486" s="111">
        <f t="shared" si="69"/>
        <v>0</v>
      </c>
      <c r="I486" s="113"/>
      <c r="J486" s="111">
        <f t="shared" si="70"/>
        <v>0</v>
      </c>
      <c r="K486" s="112">
        <f t="shared" si="71"/>
        <v>0</v>
      </c>
      <c r="L486" s="111">
        <f t="shared" si="72"/>
        <v>0</v>
      </c>
      <c r="M486" s="121"/>
      <c r="N486" s="78" t="str">
        <f t="shared" si="68"/>
        <v/>
      </c>
    </row>
    <row r="487" spans="1:14" s="79" customFormat="1">
      <c r="A487" s="120"/>
      <c r="B487" s="119"/>
      <c r="C487" s="118"/>
      <c r="D487" s="117"/>
      <c r="E487" s="116"/>
      <c r="F487" s="123"/>
      <c r="G487" s="113"/>
      <c r="H487" s="111">
        <f t="shared" si="69"/>
        <v>0</v>
      </c>
      <c r="I487" s="113"/>
      <c r="J487" s="111">
        <f t="shared" si="70"/>
        <v>0</v>
      </c>
      <c r="K487" s="112">
        <f t="shared" si="71"/>
        <v>0</v>
      </c>
      <c r="L487" s="111">
        <f t="shared" si="72"/>
        <v>0</v>
      </c>
      <c r="M487" s="121"/>
      <c r="N487" s="78" t="str">
        <f t="shared" si="68"/>
        <v/>
      </c>
    </row>
    <row r="488" spans="1:14" s="79" customFormat="1">
      <c r="A488" s="120"/>
      <c r="B488" s="119"/>
      <c r="C488" s="118"/>
      <c r="D488" s="117"/>
      <c r="E488" s="116"/>
      <c r="F488" s="123"/>
      <c r="G488" s="113"/>
      <c r="H488" s="111">
        <f t="shared" si="69"/>
        <v>0</v>
      </c>
      <c r="I488" s="113"/>
      <c r="J488" s="111">
        <f t="shared" si="70"/>
        <v>0</v>
      </c>
      <c r="K488" s="112">
        <f t="shared" si="71"/>
        <v>0</v>
      </c>
      <c r="L488" s="111">
        <f t="shared" si="72"/>
        <v>0</v>
      </c>
      <c r="M488" s="121"/>
      <c r="N488" s="78" t="str">
        <f t="shared" si="68"/>
        <v/>
      </c>
    </row>
    <row r="489" spans="1:14" s="79" customFormat="1">
      <c r="A489" s="120"/>
      <c r="B489" s="119"/>
      <c r="C489" s="118"/>
      <c r="D489" s="117"/>
      <c r="E489" s="116"/>
      <c r="F489" s="123"/>
      <c r="G489" s="113"/>
      <c r="H489" s="111">
        <f t="shared" si="69"/>
        <v>0</v>
      </c>
      <c r="I489" s="113"/>
      <c r="J489" s="111">
        <f t="shared" si="70"/>
        <v>0</v>
      </c>
      <c r="K489" s="112">
        <f t="shared" si="71"/>
        <v>0</v>
      </c>
      <c r="L489" s="111">
        <f t="shared" si="72"/>
        <v>0</v>
      </c>
      <c r="M489" s="121"/>
      <c r="N489" s="78" t="str">
        <f t="shared" si="68"/>
        <v/>
      </c>
    </row>
    <row r="490" spans="1:14" s="79" customFormat="1">
      <c r="A490" s="120"/>
      <c r="B490" s="119"/>
      <c r="C490" s="118"/>
      <c r="D490" s="117"/>
      <c r="E490" s="116"/>
      <c r="F490" s="123"/>
      <c r="G490" s="113"/>
      <c r="H490" s="111">
        <f t="shared" si="69"/>
        <v>0</v>
      </c>
      <c r="I490" s="113"/>
      <c r="J490" s="111">
        <f t="shared" si="70"/>
        <v>0</v>
      </c>
      <c r="K490" s="112">
        <f t="shared" si="71"/>
        <v>0</v>
      </c>
      <c r="L490" s="111">
        <f t="shared" si="72"/>
        <v>0</v>
      </c>
      <c r="M490" s="121"/>
      <c r="N490" s="78" t="str">
        <f t="shared" si="68"/>
        <v/>
      </c>
    </row>
    <row r="491" spans="1:14" s="79" customFormat="1">
      <c r="A491" s="120"/>
      <c r="B491" s="119"/>
      <c r="C491" s="118"/>
      <c r="D491" s="117"/>
      <c r="E491" s="116"/>
      <c r="F491" s="123"/>
      <c r="G491" s="113"/>
      <c r="H491" s="111">
        <f t="shared" si="69"/>
        <v>0</v>
      </c>
      <c r="I491" s="113"/>
      <c r="J491" s="111">
        <f t="shared" si="70"/>
        <v>0</v>
      </c>
      <c r="K491" s="112">
        <f t="shared" si="71"/>
        <v>0</v>
      </c>
      <c r="L491" s="111">
        <f t="shared" si="72"/>
        <v>0</v>
      </c>
      <c r="M491" s="121"/>
      <c r="N491" s="78" t="str">
        <f t="shared" si="68"/>
        <v/>
      </c>
    </row>
    <row r="492" spans="1:14" s="79" customFormat="1">
      <c r="A492" s="120"/>
      <c r="B492" s="119"/>
      <c r="C492" s="118"/>
      <c r="D492" s="117"/>
      <c r="E492" s="116"/>
      <c r="F492" s="123"/>
      <c r="G492" s="113"/>
      <c r="H492" s="111">
        <f t="shared" si="69"/>
        <v>0</v>
      </c>
      <c r="I492" s="113"/>
      <c r="J492" s="111">
        <f t="shared" si="70"/>
        <v>0</v>
      </c>
      <c r="K492" s="112">
        <f t="shared" si="71"/>
        <v>0</v>
      </c>
      <c r="L492" s="111">
        <f t="shared" si="72"/>
        <v>0</v>
      </c>
      <c r="M492" s="121"/>
      <c r="N492" s="78" t="str">
        <f t="shared" si="68"/>
        <v/>
      </c>
    </row>
    <row r="493" spans="1:14" s="79" customFormat="1">
      <c r="A493" s="120"/>
      <c r="B493" s="119"/>
      <c r="C493" s="118"/>
      <c r="D493" s="117"/>
      <c r="E493" s="116"/>
      <c r="F493" s="123"/>
      <c r="G493" s="113"/>
      <c r="H493" s="111">
        <f t="shared" si="69"/>
        <v>0</v>
      </c>
      <c r="I493" s="113"/>
      <c r="J493" s="111">
        <f t="shared" si="70"/>
        <v>0</v>
      </c>
      <c r="K493" s="112">
        <f t="shared" si="71"/>
        <v>0</v>
      </c>
      <c r="L493" s="111">
        <f t="shared" si="72"/>
        <v>0</v>
      </c>
      <c r="M493" s="121"/>
      <c r="N493" s="78" t="str">
        <f t="shared" si="68"/>
        <v/>
      </c>
    </row>
    <row r="494" spans="1:14" s="79" customFormat="1">
      <c r="A494" s="120"/>
      <c r="B494" s="119"/>
      <c r="C494" s="118"/>
      <c r="D494" s="117"/>
      <c r="E494" s="116"/>
      <c r="F494" s="123"/>
      <c r="G494" s="113"/>
      <c r="H494" s="111">
        <f t="shared" si="69"/>
        <v>0</v>
      </c>
      <c r="I494" s="113"/>
      <c r="J494" s="111">
        <f t="shared" si="70"/>
        <v>0</v>
      </c>
      <c r="K494" s="112">
        <f t="shared" si="71"/>
        <v>0</v>
      </c>
      <c r="L494" s="111">
        <f t="shared" si="72"/>
        <v>0</v>
      </c>
      <c r="M494" s="121"/>
      <c r="N494" s="78" t="str">
        <f t="shared" si="68"/>
        <v/>
      </c>
    </row>
    <row r="495" spans="1:14" s="79" customFormat="1">
      <c r="A495" s="120"/>
      <c r="B495" s="119"/>
      <c r="C495" s="118"/>
      <c r="D495" s="117"/>
      <c r="E495" s="116"/>
      <c r="F495" s="123"/>
      <c r="G495" s="113"/>
      <c r="H495" s="111">
        <f t="shared" si="69"/>
        <v>0</v>
      </c>
      <c r="I495" s="113"/>
      <c r="J495" s="111">
        <f t="shared" si="70"/>
        <v>0</v>
      </c>
      <c r="K495" s="112">
        <f t="shared" si="71"/>
        <v>0</v>
      </c>
      <c r="L495" s="111">
        <f t="shared" si="72"/>
        <v>0</v>
      </c>
      <c r="M495" s="121"/>
      <c r="N495" s="78" t="str">
        <f t="shared" si="68"/>
        <v/>
      </c>
    </row>
    <row r="496" spans="1:14" s="79" customFormat="1">
      <c r="A496" s="120"/>
      <c r="B496" s="119"/>
      <c r="C496" s="118"/>
      <c r="D496" s="117"/>
      <c r="E496" s="116"/>
      <c r="F496" s="123"/>
      <c r="G496" s="113"/>
      <c r="H496" s="111">
        <f t="shared" si="69"/>
        <v>0</v>
      </c>
      <c r="I496" s="113"/>
      <c r="J496" s="111">
        <f t="shared" si="70"/>
        <v>0</v>
      </c>
      <c r="K496" s="112">
        <f t="shared" si="71"/>
        <v>0</v>
      </c>
      <c r="L496" s="111">
        <f t="shared" si="72"/>
        <v>0</v>
      </c>
      <c r="M496" s="121"/>
      <c r="N496" s="78" t="str">
        <f t="shared" si="68"/>
        <v/>
      </c>
    </row>
    <row r="497" spans="1:14" s="79" customFormat="1">
      <c r="A497" s="120"/>
      <c r="B497" s="119"/>
      <c r="C497" s="118"/>
      <c r="D497" s="117"/>
      <c r="E497" s="116"/>
      <c r="F497" s="123"/>
      <c r="G497" s="113"/>
      <c r="H497" s="111">
        <f t="shared" si="69"/>
        <v>0</v>
      </c>
      <c r="I497" s="113"/>
      <c r="J497" s="111">
        <f t="shared" si="70"/>
        <v>0</v>
      </c>
      <c r="K497" s="112">
        <f t="shared" si="71"/>
        <v>0</v>
      </c>
      <c r="L497" s="111">
        <f t="shared" si="72"/>
        <v>0</v>
      </c>
      <c r="M497" s="121"/>
      <c r="N497" s="78" t="str">
        <f t="shared" si="68"/>
        <v/>
      </c>
    </row>
    <row r="498" spans="1:14" s="79" customFormat="1">
      <c r="A498" s="120"/>
      <c r="B498" s="119"/>
      <c r="C498" s="118"/>
      <c r="D498" s="117"/>
      <c r="E498" s="116"/>
      <c r="F498" s="123"/>
      <c r="G498" s="113"/>
      <c r="H498" s="111">
        <f t="shared" si="69"/>
        <v>0</v>
      </c>
      <c r="I498" s="113"/>
      <c r="J498" s="111">
        <f t="shared" si="70"/>
        <v>0</v>
      </c>
      <c r="K498" s="112">
        <f t="shared" si="71"/>
        <v>0</v>
      </c>
      <c r="L498" s="111">
        <f t="shared" si="72"/>
        <v>0</v>
      </c>
      <c r="M498" s="121"/>
      <c r="N498" s="78" t="str">
        <f t="shared" si="68"/>
        <v/>
      </c>
    </row>
    <row r="499" spans="1:14" s="79" customFormat="1">
      <c r="A499" s="120"/>
      <c r="B499" s="119"/>
      <c r="C499" s="118"/>
      <c r="D499" s="117"/>
      <c r="E499" s="116"/>
      <c r="F499" s="123"/>
      <c r="G499" s="113"/>
      <c r="H499" s="111">
        <f t="shared" si="69"/>
        <v>0</v>
      </c>
      <c r="I499" s="113"/>
      <c r="J499" s="111">
        <f t="shared" si="70"/>
        <v>0</v>
      </c>
      <c r="K499" s="112">
        <f t="shared" si="71"/>
        <v>0</v>
      </c>
      <c r="L499" s="111">
        <f t="shared" si="72"/>
        <v>0</v>
      </c>
      <c r="M499" s="121"/>
      <c r="N499" s="78" t="str">
        <f t="shared" si="68"/>
        <v/>
      </c>
    </row>
    <row r="500" spans="1:14" s="79" customFormat="1">
      <c r="A500" s="120"/>
      <c r="B500" s="119"/>
      <c r="C500" s="118"/>
      <c r="D500" s="117"/>
      <c r="E500" s="116"/>
      <c r="F500" s="123"/>
      <c r="G500" s="113"/>
      <c r="H500" s="111">
        <f t="shared" si="69"/>
        <v>0</v>
      </c>
      <c r="I500" s="113"/>
      <c r="J500" s="111">
        <f t="shared" si="70"/>
        <v>0</v>
      </c>
      <c r="K500" s="112">
        <f t="shared" si="71"/>
        <v>0</v>
      </c>
      <c r="L500" s="111">
        <f t="shared" si="72"/>
        <v>0</v>
      </c>
      <c r="M500" s="121"/>
      <c r="N500" s="78" t="str">
        <f t="shared" si="68"/>
        <v/>
      </c>
    </row>
    <row r="501" spans="1:14" s="79" customFormat="1">
      <c r="A501" s="120"/>
      <c r="B501" s="119"/>
      <c r="C501" s="118"/>
      <c r="D501" s="117"/>
      <c r="E501" s="116"/>
      <c r="F501" s="123"/>
      <c r="G501" s="113"/>
      <c r="H501" s="111">
        <f t="shared" si="69"/>
        <v>0</v>
      </c>
      <c r="I501" s="113"/>
      <c r="J501" s="111">
        <f t="shared" si="70"/>
        <v>0</v>
      </c>
      <c r="K501" s="112">
        <f t="shared" si="71"/>
        <v>0</v>
      </c>
      <c r="L501" s="111">
        <f t="shared" si="72"/>
        <v>0</v>
      </c>
      <c r="M501" s="121"/>
      <c r="N501" s="78" t="str">
        <f t="shared" si="68"/>
        <v/>
      </c>
    </row>
    <row r="502" spans="1:14" s="79" customFormat="1">
      <c r="A502" s="120"/>
      <c r="B502" s="119"/>
      <c r="C502" s="118"/>
      <c r="D502" s="117"/>
      <c r="E502" s="116"/>
      <c r="F502" s="123"/>
      <c r="G502" s="113"/>
      <c r="H502" s="111">
        <f t="shared" si="69"/>
        <v>0</v>
      </c>
      <c r="I502" s="113"/>
      <c r="J502" s="111">
        <f t="shared" si="70"/>
        <v>0</v>
      </c>
      <c r="K502" s="112">
        <f t="shared" si="71"/>
        <v>0</v>
      </c>
      <c r="L502" s="111">
        <f t="shared" si="72"/>
        <v>0</v>
      </c>
      <c r="M502" s="121"/>
      <c r="N502" s="78" t="str">
        <f t="shared" si="68"/>
        <v/>
      </c>
    </row>
    <row r="503" spans="1:14" s="79" customFormat="1">
      <c r="A503" s="120"/>
      <c r="B503" s="119"/>
      <c r="C503" s="118"/>
      <c r="D503" s="117"/>
      <c r="E503" s="116"/>
      <c r="F503" s="123"/>
      <c r="G503" s="113"/>
      <c r="H503" s="111">
        <f t="shared" si="69"/>
        <v>0</v>
      </c>
      <c r="I503" s="113"/>
      <c r="J503" s="111">
        <f t="shared" si="70"/>
        <v>0</v>
      </c>
      <c r="K503" s="112">
        <f t="shared" si="71"/>
        <v>0</v>
      </c>
      <c r="L503" s="111">
        <f t="shared" si="72"/>
        <v>0</v>
      </c>
      <c r="M503" s="121"/>
      <c r="N503" s="78" t="str">
        <f t="shared" si="68"/>
        <v/>
      </c>
    </row>
    <row r="504" spans="1:14" s="79" customFormat="1">
      <c r="A504" s="120"/>
      <c r="B504" s="119"/>
      <c r="C504" s="118"/>
      <c r="D504" s="117"/>
      <c r="E504" s="116"/>
      <c r="F504" s="123"/>
      <c r="G504" s="113"/>
      <c r="H504" s="111">
        <f t="shared" ref="H504:H521" si="73">$F504*G504</f>
        <v>0</v>
      </c>
      <c r="I504" s="113"/>
      <c r="J504" s="111">
        <f t="shared" ref="J504:J521" si="74">$F504*I504</f>
        <v>0</v>
      </c>
      <c r="K504" s="112">
        <f t="shared" ref="K504:K521" si="75">G504-I504</f>
        <v>0</v>
      </c>
      <c r="L504" s="111">
        <f t="shared" ref="L504:L521" si="76">$F504*K504</f>
        <v>0</v>
      </c>
      <c r="M504" s="121"/>
      <c r="N504" s="78" t="str">
        <f t="shared" si="68"/>
        <v/>
      </c>
    </row>
    <row r="505" spans="1:14" s="79" customFormat="1">
      <c r="A505" s="120"/>
      <c r="B505" s="119"/>
      <c r="C505" s="118"/>
      <c r="D505" s="117"/>
      <c r="E505" s="116"/>
      <c r="F505" s="123"/>
      <c r="G505" s="113"/>
      <c r="H505" s="111">
        <f t="shared" si="73"/>
        <v>0</v>
      </c>
      <c r="I505" s="113"/>
      <c r="J505" s="111">
        <f t="shared" si="74"/>
        <v>0</v>
      </c>
      <c r="K505" s="112">
        <f t="shared" si="75"/>
        <v>0</v>
      </c>
      <c r="L505" s="111">
        <f t="shared" si="76"/>
        <v>0</v>
      </c>
      <c r="M505" s="121"/>
      <c r="N505" s="78" t="str">
        <f t="shared" si="68"/>
        <v/>
      </c>
    </row>
    <row r="506" spans="1:14" s="79" customFormat="1">
      <c r="A506" s="120"/>
      <c r="B506" s="119"/>
      <c r="C506" s="118"/>
      <c r="D506" s="117"/>
      <c r="E506" s="116"/>
      <c r="F506" s="123"/>
      <c r="G506" s="113"/>
      <c r="H506" s="111">
        <f t="shared" si="73"/>
        <v>0</v>
      </c>
      <c r="I506" s="113"/>
      <c r="J506" s="111">
        <f t="shared" si="74"/>
        <v>0</v>
      </c>
      <c r="K506" s="112">
        <f t="shared" si="75"/>
        <v>0</v>
      </c>
      <c r="L506" s="111">
        <f t="shared" si="76"/>
        <v>0</v>
      </c>
      <c r="M506" s="121"/>
      <c r="N506" s="78" t="str">
        <f t="shared" si="68"/>
        <v/>
      </c>
    </row>
    <row r="507" spans="1:14" s="79" customFormat="1">
      <c r="A507" s="120"/>
      <c r="B507" s="119"/>
      <c r="C507" s="118"/>
      <c r="D507" s="117"/>
      <c r="E507" s="116"/>
      <c r="F507" s="123"/>
      <c r="G507" s="113"/>
      <c r="H507" s="111">
        <f t="shared" si="73"/>
        <v>0</v>
      </c>
      <c r="I507" s="113"/>
      <c r="J507" s="111">
        <f t="shared" si="74"/>
        <v>0</v>
      </c>
      <c r="K507" s="112">
        <f t="shared" si="75"/>
        <v>0</v>
      </c>
      <c r="L507" s="111">
        <f t="shared" si="76"/>
        <v>0</v>
      </c>
      <c r="M507" s="121"/>
      <c r="N507" s="78" t="str">
        <f t="shared" si="68"/>
        <v/>
      </c>
    </row>
    <row r="508" spans="1:14" s="79" customFormat="1">
      <c r="A508" s="120"/>
      <c r="B508" s="119"/>
      <c r="C508" s="118"/>
      <c r="D508" s="117"/>
      <c r="E508" s="116"/>
      <c r="F508" s="123"/>
      <c r="G508" s="113"/>
      <c r="H508" s="111">
        <f t="shared" si="73"/>
        <v>0</v>
      </c>
      <c r="I508" s="113"/>
      <c r="J508" s="111">
        <f t="shared" si="74"/>
        <v>0</v>
      </c>
      <c r="K508" s="112">
        <f t="shared" si="75"/>
        <v>0</v>
      </c>
      <c r="L508" s="111">
        <f t="shared" si="76"/>
        <v>0</v>
      </c>
      <c r="M508" s="121"/>
      <c r="N508" s="78" t="str">
        <f t="shared" si="68"/>
        <v/>
      </c>
    </row>
    <row r="509" spans="1:14" s="79" customFormat="1">
      <c r="A509" s="120"/>
      <c r="B509" s="119"/>
      <c r="C509" s="118"/>
      <c r="D509" s="117"/>
      <c r="E509" s="116"/>
      <c r="F509" s="123"/>
      <c r="G509" s="113"/>
      <c r="H509" s="111">
        <f t="shared" si="73"/>
        <v>0</v>
      </c>
      <c r="I509" s="113"/>
      <c r="J509" s="111">
        <f t="shared" si="74"/>
        <v>0</v>
      </c>
      <c r="K509" s="112">
        <f t="shared" si="75"/>
        <v>0</v>
      </c>
      <c r="L509" s="111">
        <f t="shared" si="76"/>
        <v>0</v>
      </c>
      <c r="M509" s="121"/>
      <c r="N509" s="78" t="str">
        <f t="shared" si="68"/>
        <v/>
      </c>
    </row>
    <row r="510" spans="1:14" s="79" customFormat="1">
      <c r="A510" s="120"/>
      <c r="B510" s="119"/>
      <c r="C510" s="118"/>
      <c r="D510" s="117"/>
      <c r="E510" s="116"/>
      <c r="F510" s="123"/>
      <c r="G510" s="113"/>
      <c r="H510" s="111">
        <f t="shared" si="73"/>
        <v>0</v>
      </c>
      <c r="I510" s="113"/>
      <c r="J510" s="111">
        <f t="shared" si="74"/>
        <v>0</v>
      </c>
      <c r="K510" s="112">
        <f t="shared" si="75"/>
        <v>0</v>
      </c>
      <c r="L510" s="111">
        <f t="shared" si="76"/>
        <v>0</v>
      </c>
      <c r="M510" s="121"/>
      <c r="N510" s="78" t="str">
        <f t="shared" si="68"/>
        <v/>
      </c>
    </row>
    <row r="511" spans="1:14" s="79" customFormat="1">
      <c r="A511" s="120"/>
      <c r="B511" s="119"/>
      <c r="C511" s="118"/>
      <c r="D511" s="117"/>
      <c r="E511" s="116"/>
      <c r="F511" s="123"/>
      <c r="G511" s="113"/>
      <c r="H511" s="111">
        <f t="shared" si="73"/>
        <v>0</v>
      </c>
      <c r="I511" s="113"/>
      <c r="J511" s="111">
        <f t="shared" si="74"/>
        <v>0</v>
      </c>
      <c r="K511" s="112">
        <f t="shared" si="75"/>
        <v>0</v>
      </c>
      <c r="L511" s="111">
        <f t="shared" si="76"/>
        <v>0</v>
      </c>
      <c r="M511" s="121"/>
      <c r="N511" s="78" t="str">
        <f t="shared" si="68"/>
        <v/>
      </c>
    </row>
    <row r="512" spans="1:14" s="79" customFormat="1">
      <c r="A512" s="120"/>
      <c r="B512" s="119"/>
      <c r="C512" s="118"/>
      <c r="D512" s="117"/>
      <c r="E512" s="116"/>
      <c r="F512" s="123"/>
      <c r="G512" s="113"/>
      <c r="H512" s="111">
        <f t="shared" si="73"/>
        <v>0</v>
      </c>
      <c r="I512" s="113"/>
      <c r="J512" s="111">
        <f t="shared" si="74"/>
        <v>0</v>
      </c>
      <c r="K512" s="112">
        <f t="shared" si="75"/>
        <v>0</v>
      </c>
      <c r="L512" s="111">
        <f t="shared" si="76"/>
        <v>0</v>
      </c>
      <c r="M512" s="121"/>
      <c r="N512" s="78" t="str">
        <f t="shared" si="68"/>
        <v/>
      </c>
    </row>
    <row r="513" spans="1:17" s="79" customFormat="1">
      <c r="A513" s="120"/>
      <c r="B513" s="119"/>
      <c r="C513" s="118"/>
      <c r="D513" s="117"/>
      <c r="E513" s="116"/>
      <c r="F513" s="123"/>
      <c r="G513" s="113"/>
      <c r="H513" s="111">
        <f t="shared" si="73"/>
        <v>0</v>
      </c>
      <c r="I513" s="113"/>
      <c r="J513" s="111">
        <f t="shared" si="74"/>
        <v>0</v>
      </c>
      <c r="K513" s="112">
        <f t="shared" si="75"/>
        <v>0</v>
      </c>
      <c r="L513" s="111">
        <f t="shared" si="76"/>
        <v>0</v>
      </c>
      <c r="M513" s="121"/>
      <c r="N513" s="78" t="str">
        <f t="shared" si="68"/>
        <v/>
      </c>
    </row>
    <row r="514" spans="1:17" s="79" customFormat="1">
      <c r="A514" s="120"/>
      <c r="B514" s="119"/>
      <c r="C514" s="118"/>
      <c r="D514" s="117"/>
      <c r="E514" s="116"/>
      <c r="F514" s="123"/>
      <c r="G514" s="113"/>
      <c r="H514" s="111">
        <f t="shared" si="73"/>
        <v>0</v>
      </c>
      <c r="I514" s="113"/>
      <c r="J514" s="111">
        <f t="shared" si="74"/>
        <v>0</v>
      </c>
      <c r="K514" s="112">
        <f t="shared" si="75"/>
        <v>0</v>
      </c>
      <c r="L514" s="111">
        <f t="shared" si="76"/>
        <v>0</v>
      </c>
      <c r="M514" s="121"/>
      <c r="N514" s="78" t="str">
        <f t="shared" si="68"/>
        <v/>
      </c>
    </row>
    <row r="515" spans="1:17" s="79" customFormat="1">
      <c r="A515" s="120"/>
      <c r="B515" s="119"/>
      <c r="C515" s="118"/>
      <c r="D515" s="117"/>
      <c r="E515" s="116"/>
      <c r="F515" s="123"/>
      <c r="G515" s="113"/>
      <c r="H515" s="111">
        <f t="shared" si="73"/>
        <v>0</v>
      </c>
      <c r="I515" s="113"/>
      <c r="J515" s="111">
        <f t="shared" si="74"/>
        <v>0</v>
      </c>
      <c r="K515" s="112">
        <f t="shared" si="75"/>
        <v>0</v>
      </c>
      <c r="L515" s="111">
        <f t="shared" si="76"/>
        <v>0</v>
      </c>
      <c r="M515" s="121"/>
      <c r="N515" s="78" t="str">
        <f t="shared" si="68"/>
        <v/>
      </c>
    </row>
    <row r="516" spans="1:17" s="79" customFormat="1">
      <c r="A516" s="120"/>
      <c r="B516" s="119"/>
      <c r="C516" s="118"/>
      <c r="D516" s="117"/>
      <c r="E516" s="116"/>
      <c r="F516" s="123"/>
      <c r="G516" s="113"/>
      <c r="H516" s="111">
        <f t="shared" si="73"/>
        <v>0</v>
      </c>
      <c r="I516" s="113"/>
      <c r="J516" s="111">
        <f t="shared" si="74"/>
        <v>0</v>
      </c>
      <c r="K516" s="112">
        <f t="shared" si="75"/>
        <v>0</v>
      </c>
      <c r="L516" s="111">
        <f t="shared" si="76"/>
        <v>0</v>
      </c>
      <c r="M516" s="121"/>
      <c r="N516" s="78" t="str">
        <f t="shared" si="68"/>
        <v/>
      </c>
    </row>
    <row r="517" spans="1:17" s="79" customFormat="1">
      <c r="A517" s="120"/>
      <c r="B517" s="119"/>
      <c r="C517" s="118"/>
      <c r="D517" s="117"/>
      <c r="E517" s="116"/>
      <c r="F517" s="123"/>
      <c r="G517" s="113"/>
      <c r="H517" s="111">
        <f t="shared" si="73"/>
        <v>0</v>
      </c>
      <c r="I517" s="113"/>
      <c r="J517" s="111">
        <f t="shared" si="74"/>
        <v>0</v>
      </c>
      <c r="K517" s="112">
        <f t="shared" si="75"/>
        <v>0</v>
      </c>
      <c r="L517" s="111">
        <f t="shared" si="76"/>
        <v>0</v>
      </c>
      <c r="M517" s="121"/>
      <c r="N517" s="78" t="str">
        <f t="shared" si="68"/>
        <v/>
      </c>
    </row>
    <row r="518" spans="1:17" s="79" customFormat="1">
      <c r="A518" s="120"/>
      <c r="B518" s="119"/>
      <c r="C518" s="118"/>
      <c r="D518" s="117"/>
      <c r="E518" s="116"/>
      <c r="F518" s="123"/>
      <c r="G518" s="113"/>
      <c r="H518" s="111">
        <f t="shared" si="73"/>
        <v>0</v>
      </c>
      <c r="I518" s="113"/>
      <c r="J518" s="111">
        <f t="shared" si="74"/>
        <v>0</v>
      </c>
      <c r="K518" s="112">
        <f t="shared" si="75"/>
        <v>0</v>
      </c>
      <c r="L518" s="111">
        <f t="shared" si="76"/>
        <v>0</v>
      </c>
      <c r="M518" s="121"/>
      <c r="N518" s="78" t="str">
        <f t="shared" si="68"/>
        <v/>
      </c>
    </row>
    <row r="519" spans="1:17" s="79" customFormat="1">
      <c r="A519" s="120"/>
      <c r="B519" s="119"/>
      <c r="C519" s="118"/>
      <c r="D519" s="117"/>
      <c r="E519" s="116"/>
      <c r="F519" s="123"/>
      <c r="G519" s="113"/>
      <c r="H519" s="111">
        <f t="shared" si="73"/>
        <v>0</v>
      </c>
      <c r="I519" s="113"/>
      <c r="J519" s="111">
        <f t="shared" si="74"/>
        <v>0</v>
      </c>
      <c r="K519" s="112">
        <f t="shared" si="75"/>
        <v>0</v>
      </c>
      <c r="L519" s="111">
        <f t="shared" si="76"/>
        <v>0</v>
      </c>
      <c r="M519" s="121"/>
      <c r="N519" s="78" t="str">
        <f t="shared" si="68"/>
        <v/>
      </c>
    </row>
    <row r="520" spans="1:17" s="79" customFormat="1">
      <c r="A520" s="120"/>
      <c r="B520" s="119"/>
      <c r="C520" s="118"/>
      <c r="D520" s="117"/>
      <c r="E520" s="116"/>
      <c r="F520" s="122"/>
      <c r="G520" s="113"/>
      <c r="H520" s="111">
        <f t="shared" si="73"/>
        <v>0</v>
      </c>
      <c r="I520" s="113"/>
      <c r="J520" s="111">
        <f t="shared" si="74"/>
        <v>0</v>
      </c>
      <c r="K520" s="112">
        <f t="shared" si="75"/>
        <v>0</v>
      </c>
      <c r="L520" s="111">
        <f t="shared" si="76"/>
        <v>0</v>
      </c>
      <c r="M520" s="121"/>
      <c r="N520" s="78" t="str">
        <f t="shared" si="68"/>
        <v/>
      </c>
    </row>
    <row r="521" spans="1:17" s="79" customFormat="1" ht="14.25" thickBot="1">
      <c r="A521" s="120"/>
      <c r="B521" s="119"/>
      <c r="C521" s="118"/>
      <c r="D521" s="117"/>
      <c r="E521" s="116"/>
      <c r="F521" s="115"/>
      <c r="G521" s="114"/>
      <c r="H521" s="111">
        <f t="shared" si="73"/>
        <v>0</v>
      </c>
      <c r="I521" s="113"/>
      <c r="J521" s="111">
        <f t="shared" si="74"/>
        <v>0</v>
      </c>
      <c r="K521" s="112">
        <f t="shared" si="75"/>
        <v>0</v>
      </c>
      <c r="L521" s="111">
        <f t="shared" si="76"/>
        <v>0</v>
      </c>
      <c r="M521" s="110"/>
      <c r="N521" s="78" t="str">
        <f t="shared" si="68"/>
        <v/>
      </c>
    </row>
    <row r="522" spans="1:17" s="79" customFormat="1" ht="14.25" thickTop="1">
      <c r="A522" s="109" t="s">
        <v>67</v>
      </c>
      <c r="B522" s="108" t="s">
        <v>72</v>
      </c>
      <c r="C522" s="107"/>
      <c r="D522" s="106" t="s">
        <v>71</v>
      </c>
      <c r="E522" s="105" t="s">
        <v>67</v>
      </c>
      <c r="F522" s="104" t="s">
        <v>67</v>
      </c>
      <c r="G522" s="103" t="s">
        <v>67</v>
      </c>
      <c r="H522" s="102">
        <f>SUMIFS(H472:H521,$A472:$A521,"設備費")</f>
        <v>0</v>
      </c>
      <c r="I522" s="103" t="s">
        <v>60</v>
      </c>
      <c r="J522" s="102">
        <f>SUMIFS(J472:J521,$A472:$A521,"設備費")</f>
        <v>0</v>
      </c>
      <c r="K522" s="103" t="s">
        <v>60</v>
      </c>
      <c r="L522" s="102">
        <f>SUMIFS(L472:L521,$A472:$A521,"設備費")</f>
        <v>0</v>
      </c>
      <c r="M522" s="101" t="s">
        <v>67</v>
      </c>
      <c r="N522" s="78" t="str">
        <f t="shared" si="68"/>
        <v/>
      </c>
      <c r="O522" s="79" t="s">
        <v>70</v>
      </c>
    </row>
    <row r="523" spans="1:17" s="79" customFormat="1">
      <c r="A523" s="100" t="s">
        <v>67</v>
      </c>
      <c r="B523" s="99" t="s">
        <v>77</v>
      </c>
      <c r="C523" s="98"/>
      <c r="D523" s="97" t="s">
        <v>71</v>
      </c>
      <c r="E523" s="96" t="s">
        <v>67</v>
      </c>
      <c r="F523" s="95" t="s">
        <v>67</v>
      </c>
      <c r="G523" s="94" t="s">
        <v>67</v>
      </c>
      <c r="H523" s="93">
        <f>SUMIFS(H472:H521,$A472:$A521,"工事費")</f>
        <v>0</v>
      </c>
      <c r="I523" s="94" t="s">
        <v>60</v>
      </c>
      <c r="J523" s="93">
        <f>SUMIFS(J472:J521,$A472:$A521,"工事費")</f>
        <v>0</v>
      </c>
      <c r="K523" s="94" t="s">
        <v>60</v>
      </c>
      <c r="L523" s="93">
        <f>SUMIFS(L472:L521,$A472:$A521,"工事費")</f>
        <v>0</v>
      </c>
      <c r="M523" s="92" t="s">
        <v>67</v>
      </c>
      <c r="N523" s="78" t="str">
        <f t="shared" si="68"/>
        <v/>
      </c>
      <c r="O523" s="91" t="s">
        <v>66</v>
      </c>
      <c r="P523" s="91" t="s">
        <v>76</v>
      </c>
      <c r="Q523" s="91" t="s">
        <v>64</v>
      </c>
    </row>
    <row r="524" spans="1:17" s="79" customFormat="1" ht="14.25" thickBot="1">
      <c r="A524" s="90" t="s">
        <v>67</v>
      </c>
      <c r="B524" s="89" t="s">
        <v>75</v>
      </c>
      <c r="C524" s="88"/>
      <c r="D524" s="87" t="s">
        <v>74</v>
      </c>
      <c r="E524" s="86" t="s">
        <v>67</v>
      </c>
      <c r="F524" s="85" t="s">
        <v>67</v>
      </c>
      <c r="G524" s="83" t="s">
        <v>67</v>
      </c>
      <c r="H524" s="84">
        <f>SUM(H472:H521)</f>
        <v>0</v>
      </c>
      <c r="I524" s="83" t="s">
        <v>60</v>
      </c>
      <c r="J524" s="84">
        <f>SUM(J472:J521)</f>
        <v>0</v>
      </c>
      <c r="K524" s="83" t="s">
        <v>60</v>
      </c>
      <c r="L524" s="82">
        <f>SUM(L472:L521)</f>
        <v>0</v>
      </c>
      <c r="M524" s="81" t="s">
        <v>67</v>
      </c>
      <c r="N524" s="78" t="str">
        <f t="shared" ref="N524:N587" si="77">IF(J524+L524=H524,"","入力ミス")&amp;IF(L524&gt;=0,"","入力ミス")</f>
        <v/>
      </c>
      <c r="O524" s="80" t="str">
        <f>IF(SUM(H522:H523)=H524,"","入力ミス")</f>
        <v/>
      </c>
      <c r="P524" s="80" t="str">
        <f>IF(SUM(J522:J523)=J524,"","入力ミス")</f>
        <v/>
      </c>
      <c r="Q524" s="80" t="str">
        <f>IF(SUM(L522:L523)=L524,"","入力ミス")</f>
        <v/>
      </c>
    </row>
    <row r="525" spans="1:17" s="79" customFormat="1">
      <c r="A525" s="133"/>
      <c r="B525" s="132"/>
      <c r="C525" s="131"/>
      <c r="D525" s="130" t="s">
        <v>73</v>
      </c>
      <c r="E525" s="129"/>
      <c r="F525" s="93"/>
      <c r="G525" s="128"/>
      <c r="H525" s="111"/>
      <c r="I525" s="128"/>
      <c r="J525" s="111"/>
      <c r="K525" s="128"/>
      <c r="L525" s="127"/>
      <c r="M525" s="126"/>
      <c r="N525" s="78" t="str">
        <f t="shared" si="77"/>
        <v/>
      </c>
    </row>
    <row r="526" spans="1:17" s="79" customFormat="1">
      <c r="A526" s="120"/>
      <c r="B526" s="125"/>
      <c r="C526" s="118"/>
      <c r="D526" s="124"/>
      <c r="E526" s="116"/>
      <c r="F526" s="123"/>
      <c r="G526" s="113"/>
      <c r="H526" s="111">
        <f t="shared" ref="H526:H557" si="78">$F526*G526</f>
        <v>0</v>
      </c>
      <c r="I526" s="113"/>
      <c r="J526" s="111">
        <f t="shared" ref="J526:J557" si="79">$F526*I526</f>
        <v>0</v>
      </c>
      <c r="K526" s="112">
        <f t="shared" ref="K526:K557" si="80">G526-I526</f>
        <v>0</v>
      </c>
      <c r="L526" s="111">
        <f t="shared" ref="L526:L557" si="81">$F526*K526</f>
        <v>0</v>
      </c>
      <c r="M526" s="121"/>
      <c r="N526" s="78" t="str">
        <f t="shared" si="77"/>
        <v/>
      </c>
    </row>
    <row r="527" spans="1:17" s="79" customFormat="1">
      <c r="A527" s="120"/>
      <c r="B527" s="119"/>
      <c r="C527" s="118"/>
      <c r="D527" s="117"/>
      <c r="E527" s="116"/>
      <c r="F527" s="123"/>
      <c r="G527" s="113"/>
      <c r="H527" s="111">
        <f t="shared" si="78"/>
        <v>0</v>
      </c>
      <c r="I527" s="113"/>
      <c r="J527" s="111">
        <f t="shared" si="79"/>
        <v>0</v>
      </c>
      <c r="K527" s="112">
        <f t="shared" si="80"/>
        <v>0</v>
      </c>
      <c r="L527" s="111">
        <f t="shared" si="81"/>
        <v>0</v>
      </c>
      <c r="M527" s="121"/>
      <c r="N527" s="78" t="str">
        <f t="shared" si="77"/>
        <v/>
      </c>
    </row>
    <row r="528" spans="1:17" s="79" customFormat="1">
      <c r="A528" s="120"/>
      <c r="B528" s="119"/>
      <c r="C528" s="118"/>
      <c r="D528" s="117"/>
      <c r="E528" s="116"/>
      <c r="F528" s="123"/>
      <c r="G528" s="113"/>
      <c r="H528" s="111">
        <f t="shared" si="78"/>
        <v>0</v>
      </c>
      <c r="I528" s="113"/>
      <c r="J528" s="111">
        <f t="shared" si="79"/>
        <v>0</v>
      </c>
      <c r="K528" s="112">
        <f t="shared" si="80"/>
        <v>0</v>
      </c>
      <c r="L528" s="111">
        <f t="shared" si="81"/>
        <v>0</v>
      </c>
      <c r="M528" s="121"/>
      <c r="N528" s="78" t="str">
        <f t="shared" si="77"/>
        <v/>
      </c>
    </row>
    <row r="529" spans="1:14" s="79" customFormat="1">
      <c r="A529" s="120"/>
      <c r="B529" s="119"/>
      <c r="C529" s="118"/>
      <c r="D529" s="117"/>
      <c r="E529" s="116"/>
      <c r="F529" s="123"/>
      <c r="G529" s="113"/>
      <c r="H529" s="111">
        <f t="shared" si="78"/>
        <v>0</v>
      </c>
      <c r="I529" s="113"/>
      <c r="J529" s="111">
        <f t="shared" si="79"/>
        <v>0</v>
      </c>
      <c r="K529" s="112">
        <f t="shared" si="80"/>
        <v>0</v>
      </c>
      <c r="L529" s="111">
        <f t="shared" si="81"/>
        <v>0</v>
      </c>
      <c r="M529" s="121"/>
      <c r="N529" s="78" t="str">
        <f t="shared" si="77"/>
        <v/>
      </c>
    </row>
    <row r="530" spans="1:14" s="79" customFormat="1">
      <c r="A530" s="120"/>
      <c r="B530" s="119"/>
      <c r="C530" s="118"/>
      <c r="D530" s="117"/>
      <c r="E530" s="116"/>
      <c r="F530" s="123"/>
      <c r="G530" s="113"/>
      <c r="H530" s="111">
        <f t="shared" si="78"/>
        <v>0</v>
      </c>
      <c r="I530" s="113"/>
      <c r="J530" s="111">
        <f t="shared" si="79"/>
        <v>0</v>
      </c>
      <c r="K530" s="112">
        <f t="shared" si="80"/>
        <v>0</v>
      </c>
      <c r="L530" s="111">
        <f t="shared" si="81"/>
        <v>0</v>
      </c>
      <c r="M530" s="121"/>
      <c r="N530" s="78" t="str">
        <f t="shared" si="77"/>
        <v/>
      </c>
    </row>
    <row r="531" spans="1:14" s="79" customFormat="1">
      <c r="A531" s="120"/>
      <c r="B531" s="119"/>
      <c r="C531" s="118"/>
      <c r="D531" s="117"/>
      <c r="E531" s="116"/>
      <c r="F531" s="123"/>
      <c r="G531" s="113"/>
      <c r="H531" s="111">
        <f t="shared" si="78"/>
        <v>0</v>
      </c>
      <c r="I531" s="113"/>
      <c r="J531" s="111">
        <f t="shared" si="79"/>
        <v>0</v>
      </c>
      <c r="K531" s="112">
        <f t="shared" si="80"/>
        <v>0</v>
      </c>
      <c r="L531" s="111">
        <f t="shared" si="81"/>
        <v>0</v>
      </c>
      <c r="M531" s="121"/>
      <c r="N531" s="78" t="str">
        <f t="shared" si="77"/>
        <v/>
      </c>
    </row>
    <row r="532" spans="1:14" s="79" customFormat="1">
      <c r="A532" s="120"/>
      <c r="B532" s="119"/>
      <c r="C532" s="118"/>
      <c r="D532" s="117"/>
      <c r="E532" s="116"/>
      <c r="F532" s="123"/>
      <c r="G532" s="113"/>
      <c r="H532" s="111">
        <f t="shared" si="78"/>
        <v>0</v>
      </c>
      <c r="I532" s="113"/>
      <c r="J532" s="111">
        <f t="shared" si="79"/>
        <v>0</v>
      </c>
      <c r="K532" s="112">
        <f t="shared" si="80"/>
        <v>0</v>
      </c>
      <c r="L532" s="111">
        <f t="shared" si="81"/>
        <v>0</v>
      </c>
      <c r="M532" s="121"/>
      <c r="N532" s="78" t="str">
        <f t="shared" si="77"/>
        <v/>
      </c>
    </row>
    <row r="533" spans="1:14" s="79" customFormat="1">
      <c r="A533" s="120"/>
      <c r="B533" s="119"/>
      <c r="C533" s="118"/>
      <c r="D533" s="117"/>
      <c r="E533" s="116"/>
      <c r="F533" s="123"/>
      <c r="G533" s="113"/>
      <c r="H533" s="111">
        <f t="shared" si="78"/>
        <v>0</v>
      </c>
      <c r="I533" s="113"/>
      <c r="J533" s="111">
        <f t="shared" si="79"/>
        <v>0</v>
      </c>
      <c r="K533" s="112">
        <f t="shared" si="80"/>
        <v>0</v>
      </c>
      <c r="L533" s="111">
        <f t="shared" si="81"/>
        <v>0</v>
      </c>
      <c r="M533" s="121"/>
      <c r="N533" s="78" t="str">
        <f t="shared" si="77"/>
        <v/>
      </c>
    </row>
    <row r="534" spans="1:14" s="79" customFormat="1">
      <c r="A534" s="120"/>
      <c r="B534" s="119"/>
      <c r="C534" s="118"/>
      <c r="D534" s="117"/>
      <c r="E534" s="116"/>
      <c r="F534" s="123"/>
      <c r="G534" s="113"/>
      <c r="H534" s="111">
        <f t="shared" si="78"/>
        <v>0</v>
      </c>
      <c r="I534" s="113"/>
      <c r="J534" s="111">
        <f t="shared" si="79"/>
        <v>0</v>
      </c>
      <c r="K534" s="112">
        <f t="shared" si="80"/>
        <v>0</v>
      </c>
      <c r="L534" s="111">
        <f t="shared" si="81"/>
        <v>0</v>
      </c>
      <c r="M534" s="121"/>
      <c r="N534" s="78" t="str">
        <f t="shared" si="77"/>
        <v/>
      </c>
    </row>
    <row r="535" spans="1:14" s="79" customFormat="1">
      <c r="A535" s="120"/>
      <c r="B535" s="119"/>
      <c r="C535" s="118"/>
      <c r="D535" s="117"/>
      <c r="E535" s="116"/>
      <c r="F535" s="123"/>
      <c r="G535" s="113"/>
      <c r="H535" s="111">
        <f t="shared" si="78"/>
        <v>0</v>
      </c>
      <c r="I535" s="113"/>
      <c r="J535" s="111">
        <f t="shared" si="79"/>
        <v>0</v>
      </c>
      <c r="K535" s="112">
        <f t="shared" si="80"/>
        <v>0</v>
      </c>
      <c r="L535" s="111">
        <f t="shared" si="81"/>
        <v>0</v>
      </c>
      <c r="M535" s="121"/>
      <c r="N535" s="78" t="str">
        <f t="shared" si="77"/>
        <v/>
      </c>
    </row>
    <row r="536" spans="1:14" s="79" customFormat="1">
      <c r="A536" s="120"/>
      <c r="B536" s="119"/>
      <c r="C536" s="118"/>
      <c r="D536" s="117"/>
      <c r="E536" s="116"/>
      <c r="F536" s="123"/>
      <c r="G536" s="113"/>
      <c r="H536" s="111">
        <f t="shared" si="78"/>
        <v>0</v>
      </c>
      <c r="I536" s="113"/>
      <c r="J536" s="111">
        <f t="shared" si="79"/>
        <v>0</v>
      </c>
      <c r="K536" s="112">
        <f t="shared" si="80"/>
        <v>0</v>
      </c>
      <c r="L536" s="111">
        <f t="shared" si="81"/>
        <v>0</v>
      </c>
      <c r="M536" s="121"/>
      <c r="N536" s="78" t="str">
        <f t="shared" si="77"/>
        <v/>
      </c>
    </row>
    <row r="537" spans="1:14" s="79" customFormat="1">
      <c r="A537" s="120"/>
      <c r="B537" s="119"/>
      <c r="C537" s="118"/>
      <c r="D537" s="117"/>
      <c r="E537" s="116"/>
      <c r="F537" s="123"/>
      <c r="G537" s="113"/>
      <c r="H537" s="111">
        <f t="shared" si="78"/>
        <v>0</v>
      </c>
      <c r="I537" s="113"/>
      <c r="J537" s="111">
        <f t="shared" si="79"/>
        <v>0</v>
      </c>
      <c r="K537" s="112">
        <f t="shared" si="80"/>
        <v>0</v>
      </c>
      <c r="L537" s="111">
        <f t="shared" si="81"/>
        <v>0</v>
      </c>
      <c r="M537" s="121"/>
      <c r="N537" s="78" t="str">
        <f t="shared" si="77"/>
        <v/>
      </c>
    </row>
    <row r="538" spans="1:14" s="79" customFormat="1">
      <c r="A538" s="120"/>
      <c r="B538" s="119"/>
      <c r="C538" s="118"/>
      <c r="D538" s="117"/>
      <c r="E538" s="116"/>
      <c r="F538" s="123"/>
      <c r="G538" s="113"/>
      <c r="H538" s="111">
        <f t="shared" si="78"/>
        <v>0</v>
      </c>
      <c r="I538" s="113"/>
      <c r="J538" s="111">
        <f t="shared" si="79"/>
        <v>0</v>
      </c>
      <c r="K538" s="112">
        <f t="shared" si="80"/>
        <v>0</v>
      </c>
      <c r="L538" s="111">
        <f t="shared" si="81"/>
        <v>0</v>
      </c>
      <c r="M538" s="121"/>
      <c r="N538" s="78" t="str">
        <f t="shared" si="77"/>
        <v/>
      </c>
    </row>
    <row r="539" spans="1:14" s="79" customFormat="1">
      <c r="A539" s="120"/>
      <c r="B539" s="119"/>
      <c r="C539" s="118"/>
      <c r="D539" s="117"/>
      <c r="E539" s="116"/>
      <c r="F539" s="123"/>
      <c r="G539" s="113"/>
      <c r="H539" s="111">
        <f t="shared" si="78"/>
        <v>0</v>
      </c>
      <c r="I539" s="113"/>
      <c r="J539" s="111">
        <f t="shared" si="79"/>
        <v>0</v>
      </c>
      <c r="K539" s="112">
        <f t="shared" si="80"/>
        <v>0</v>
      </c>
      <c r="L539" s="111">
        <f t="shared" si="81"/>
        <v>0</v>
      </c>
      <c r="M539" s="121"/>
      <c r="N539" s="78" t="str">
        <f t="shared" si="77"/>
        <v/>
      </c>
    </row>
    <row r="540" spans="1:14" s="79" customFormat="1">
      <c r="A540" s="120"/>
      <c r="B540" s="119"/>
      <c r="C540" s="118"/>
      <c r="D540" s="117"/>
      <c r="E540" s="116"/>
      <c r="F540" s="123"/>
      <c r="G540" s="113"/>
      <c r="H540" s="111">
        <f t="shared" si="78"/>
        <v>0</v>
      </c>
      <c r="I540" s="113"/>
      <c r="J540" s="111">
        <f t="shared" si="79"/>
        <v>0</v>
      </c>
      <c r="K540" s="112">
        <f t="shared" si="80"/>
        <v>0</v>
      </c>
      <c r="L540" s="111">
        <f t="shared" si="81"/>
        <v>0</v>
      </c>
      <c r="M540" s="121"/>
      <c r="N540" s="78" t="str">
        <f t="shared" si="77"/>
        <v/>
      </c>
    </row>
    <row r="541" spans="1:14" s="79" customFormat="1">
      <c r="A541" s="120"/>
      <c r="B541" s="119"/>
      <c r="C541" s="118"/>
      <c r="D541" s="117"/>
      <c r="E541" s="116"/>
      <c r="F541" s="123"/>
      <c r="G541" s="113"/>
      <c r="H541" s="111">
        <f t="shared" si="78"/>
        <v>0</v>
      </c>
      <c r="I541" s="113"/>
      <c r="J541" s="111">
        <f t="shared" si="79"/>
        <v>0</v>
      </c>
      <c r="K541" s="112">
        <f t="shared" si="80"/>
        <v>0</v>
      </c>
      <c r="L541" s="111">
        <f t="shared" si="81"/>
        <v>0</v>
      </c>
      <c r="M541" s="121"/>
      <c r="N541" s="78" t="str">
        <f t="shared" si="77"/>
        <v/>
      </c>
    </row>
    <row r="542" spans="1:14" s="79" customFormat="1">
      <c r="A542" s="120"/>
      <c r="B542" s="119"/>
      <c r="C542" s="118"/>
      <c r="D542" s="117"/>
      <c r="E542" s="116"/>
      <c r="F542" s="123"/>
      <c r="G542" s="113"/>
      <c r="H542" s="111">
        <f t="shared" si="78"/>
        <v>0</v>
      </c>
      <c r="I542" s="113"/>
      <c r="J542" s="111">
        <f t="shared" si="79"/>
        <v>0</v>
      </c>
      <c r="K542" s="112">
        <f t="shared" si="80"/>
        <v>0</v>
      </c>
      <c r="L542" s="111">
        <f t="shared" si="81"/>
        <v>0</v>
      </c>
      <c r="M542" s="121"/>
      <c r="N542" s="78" t="str">
        <f t="shared" si="77"/>
        <v/>
      </c>
    </row>
    <row r="543" spans="1:14" s="79" customFormat="1">
      <c r="A543" s="120"/>
      <c r="B543" s="119"/>
      <c r="C543" s="118"/>
      <c r="D543" s="117"/>
      <c r="E543" s="116"/>
      <c r="F543" s="123"/>
      <c r="G543" s="113"/>
      <c r="H543" s="111">
        <f t="shared" si="78"/>
        <v>0</v>
      </c>
      <c r="I543" s="113"/>
      <c r="J543" s="111">
        <f t="shared" si="79"/>
        <v>0</v>
      </c>
      <c r="K543" s="112">
        <f t="shared" si="80"/>
        <v>0</v>
      </c>
      <c r="L543" s="111">
        <f t="shared" si="81"/>
        <v>0</v>
      </c>
      <c r="M543" s="121"/>
      <c r="N543" s="78" t="str">
        <f t="shared" si="77"/>
        <v/>
      </c>
    </row>
    <row r="544" spans="1:14" s="79" customFormat="1">
      <c r="A544" s="120"/>
      <c r="B544" s="119"/>
      <c r="C544" s="118"/>
      <c r="D544" s="117"/>
      <c r="E544" s="116"/>
      <c r="F544" s="123"/>
      <c r="G544" s="113"/>
      <c r="H544" s="111">
        <f t="shared" si="78"/>
        <v>0</v>
      </c>
      <c r="I544" s="113"/>
      <c r="J544" s="111">
        <f t="shared" si="79"/>
        <v>0</v>
      </c>
      <c r="K544" s="112">
        <f t="shared" si="80"/>
        <v>0</v>
      </c>
      <c r="L544" s="111">
        <f t="shared" si="81"/>
        <v>0</v>
      </c>
      <c r="M544" s="121"/>
      <c r="N544" s="78" t="str">
        <f t="shared" si="77"/>
        <v/>
      </c>
    </row>
    <row r="545" spans="1:14" s="79" customFormat="1">
      <c r="A545" s="120"/>
      <c r="B545" s="119"/>
      <c r="C545" s="118"/>
      <c r="D545" s="117"/>
      <c r="E545" s="116"/>
      <c r="F545" s="123"/>
      <c r="G545" s="113"/>
      <c r="H545" s="111">
        <f t="shared" si="78"/>
        <v>0</v>
      </c>
      <c r="I545" s="113"/>
      <c r="J545" s="111">
        <f t="shared" si="79"/>
        <v>0</v>
      </c>
      <c r="K545" s="112">
        <f t="shared" si="80"/>
        <v>0</v>
      </c>
      <c r="L545" s="111">
        <f t="shared" si="81"/>
        <v>0</v>
      </c>
      <c r="M545" s="121"/>
      <c r="N545" s="78" t="str">
        <f t="shared" si="77"/>
        <v/>
      </c>
    </row>
    <row r="546" spans="1:14" s="79" customFormat="1">
      <c r="A546" s="120"/>
      <c r="B546" s="119"/>
      <c r="C546" s="118"/>
      <c r="D546" s="117"/>
      <c r="E546" s="116"/>
      <c r="F546" s="123"/>
      <c r="G546" s="113"/>
      <c r="H546" s="111">
        <f t="shared" si="78"/>
        <v>0</v>
      </c>
      <c r="I546" s="113"/>
      <c r="J546" s="111">
        <f t="shared" si="79"/>
        <v>0</v>
      </c>
      <c r="K546" s="112">
        <f t="shared" si="80"/>
        <v>0</v>
      </c>
      <c r="L546" s="111">
        <f t="shared" si="81"/>
        <v>0</v>
      </c>
      <c r="M546" s="121"/>
      <c r="N546" s="78" t="str">
        <f t="shared" si="77"/>
        <v/>
      </c>
    </row>
    <row r="547" spans="1:14" s="79" customFormat="1">
      <c r="A547" s="120"/>
      <c r="B547" s="119"/>
      <c r="C547" s="118"/>
      <c r="D547" s="117"/>
      <c r="E547" s="116"/>
      <c r="F547" s="123"/>
      <c r="G547" s="113"/>
      <c r="H547" s="111">
        <f t="shared" si="78"/>
        <v>0</v>
      </c>
      <c r="I547" s="113"/>
      <c r="J547" s="111">
        <f t="shared" si="79"/>
        <v>0</v>
      </c>
      <c r="K547" s="112">
        <f t="shared" si="80"/>
        <v>0</v>
      </c>
      <c r="L547" s="111">
        <f t="shared" si="81"/>
        <v>0</v>
      </c>
      <c r="M547" s="121"/>
      <c r="N547" s="78" t="str">
        <f t="shared" si="77"/>
        <v/>
      </c>
    </row>
    <row r="548" spans="1:14" s="79" customFormat="1">
      <c r="A548" s="120"/>
      <c r="B548" s="119"/>
      <c r="C548" s="118"/>
      <c r="D548" s="117"/>
      <c r="E548" s="116"/>
      <c r="F548" s="123"/>
      <c r="G548" s="113"/>
      <c r="H548" s="111">
        <f t="shared" si="78"/>
        <v>0</v>
      </c>
      <c r="I548" s="113"/>
      <c r="J548" s="111">
        <f t="shared" si="79"/>
        <v>0</v>
      </c>
      <c r="K548" s="112">
        <f t="shared" si="80"/>
        <v>0</v>
      </c>
      <c r="L548" s="111">
        <f t="shared" si="81"/>
        <v>0</v>
      </c>
      <c r="M548" s="121"/>
      <c r="N548" s="78" t="str">
        <f t="shared" si="77"/>
        <v/>
      </c>
    </row>
    <row r="549" spans="1:14" s="79" customFormat="1">
      <c r="A549" s="120"/>
      <c r="B549" s="119"/>
      <c r="C549" s="118"/>
      <c r="D549" s="117"/>
      <c r="E549" s="116"/>
      <c r="F549" s="123"/>
      <c r="G549" s="113"/>
      <c r="H549" s="111">
        <f t="shared" si="78"/>
        <v>0</v>
      </c>
      <c r="I549" s="113"/>
      <c r="J549" s="111">
        <f t="shared" si="79"/>
        <v>0</v>
      </c>
      <c r="K549" s="112">
        <f t="shared" si="80"/>
        <v>0</v>
      </c>
      <c r="L549" s="111">
        <f t="shared" si="81"/>
        <v>0</v>
      </c>
      <c r="M549" s="121"/>
      <c r="N549" s="78" t="str">
        <f t="shared" si="77"/>
        <v/>
      </c>
    </row>
    <row r="550" spans="1:14" s="79" customFormat="1">
      <c r="A550" s="120"/>
      <c r="B550" s="119"/>
      <c r="C550" s="118"/>
      <c r="D550" s="117"/>
      <c r="E550" s="116"/>
      <c r="F550" s="123"/>
      <c r="G550" s="113"/>
      <c r="H550" s="111">
        <f t="shared" si="78"/>
        <v>0</v>
      </c>
      <c r="I550" s="113"/>
      <c r="J550" s="111">
        <f t="shared" si="79"/>
        <v>0</v>
      </c>
      <c r="K550" s="112">
        <f t="shared" si="80"/>
        <v>0</v>
      </c>
      <c r="L550" s="111">
        <f t="shared" si="81"/>
        <v>0</v>
      </c>
      <c r="M550" s="121"/>
      <c r="N550" s="78" t="str">
        <f t="shared" si="77"/>
        <v/>
      </c>
    </row>
    <row r="551" spans="1:14" s="79" customFormat="1">
      <c r="A551" s="120"/>
      <c r="B551" s="119"/>
      <c r="C551" s="118"/>
      <c r="D551" s="117"/>
      <c r="E551" s="116"/>
      <c r="F551" s="123"/>
      <c r="G551" s="113"/>
      <c r="H551" s="111">
        <f t="shared" si="78"/>
        <v>0</v>
      </c>
      <c r="I551" s="113"/>
      <c r="J551" s="111">
        <f t="shared" si="79"/>
        <v>0</v>
      </c>
      <c r="K551" s="112">
        <f t="shared" si="80"/>
        <v>0</v>
      </c>
      <c r="L551" s="111">
        <f t="shared" si="81"/>
        <v>0</v>
      </c>
      <c r="M551" s="121"/>
      <c r="N551" s="78" t="str">
        <f t="shared" si="77"/>
        <v/>
      </c>
    </row>
    <row r="552" spans="1:14" s="79" customFormat="1">
      <c r="A552" s="120"/>
      <c r="B552" s="119"/>
      <c r="C552" s="118"/>
      <c r="D552" s="117"/>
      <c r="E552" s="116"/>
      <c r="F552" s="123"/>
      <c r="G552" s="113"/>
      <c r="H552" s="111">
        <f t="shared" si="78"/>
        <v>0</v>
      </c>
      <c r="I552" s="113"/>
      <c r="J552" s="111">
        <f t="shared" si="79"/>
        <v>0</v>
      </c>
      <c r="K552" s="112">
        <f t="shared" si="80"/>
        <v>0</v>
      </c>
      <c r="L552" s="111">
        <f t="shared" si="81"/>
        <v>0</v>
      </c>
      <c r="M552" s="121"/>
      <c r="N552" s="78" t="str">
        <f t="shared" si="77"/>
        <v/>
      </c>
    </row>
    <row r="553" spans="1:14" s="79" customFormat="1">
      <c r="A553" s="120"/>
      <c r="B553" s="119"/>
      <c r="C553" s="118"/>
      <c r="D553" s="117"/>
      <c r="E553" s="116"/>
      <c r="F553" s="123"/>
      <c r="G553" s="113"/>
      <c r="H553" s="111">
        <f t="shared" si="78"/>
        <v>0</v>
      </c>
      <c r="I553" s="113"/>
      <c r="J553" s="111">
        <f t="shared" si="79"/>
        <v>0</v>
      </c>
      <c r="K553" s="112">
        <f t="shared" si="80"/>
        <v>0</v>
      </c>
      <c r="L553" s="111">
        <f t="shared" si="81"/>
        <v>0</v>
      </c>
      <c r="M553" s="121"/>
      <c r="N553" s="78" t="str">
        <f t="shared" si="77"/>
        <v/>
      </c>
    </row>
    <row r="554" spans="1:14" s="79" customFormat="1">
      <c r="A554" s="120"/>
      <c r="B554" s="119"/>
      <c r="C554" s="118"/>
      <c r="D554" s="117"/>
      <c r="E554" s="116"/>
      <c r="F554" s="123"/>
      <c r="G554" s="113"/>
      <c r="H554" s="111">
        <f t="shared" si="78"/>
        <v>0</v>
      </c>
      <c r="I554" s="113"/>
      <c r="J554" s="111">
        <f t="shared" si="79"/>
        <v>0</v>
      </c>
      <c r="K554" s="112">
        <f t="shared" si="80"/>
        <v>0</v>
      </c>
      <c r="L554" s="111">
        <f t="shared" si="81"/>
        <v>0</v>
      </c>
      <c r="M554" s="121"/>
      <c r="N554" s="78" t="str">
        <f t="shared" si="77"/>
        <v/>
      </c>
    </row>
    <row r="555" spans="1:14" s="79" customFormat="1">
      <c r="A555" s="120"/>
      <c r="B555" s="119"/>
      <c r="C555" s="118"/>
      <c r="D555" s="117"/>
      <c r="E555" s="116"/>
      <c r="F555" s="123"/>
      <c r="G555" s="113"/>
      <c r="H555" s="111">
        <f t="shared" si="78"/>
        <v>0</v>
      </c>
      <c r="I555" s="113"/>
      <c r="J555" s="111">
        <f t="shared" si="79"/>
        <v>0</v>
      </c>
      <c r="K555" s="112">
        <f t="shared" si="80"/>
        <v>0</v>
      </c>
      <c r="L555" s="111">
        <f t="shared" si="81"/>
        <v>0</v>
      </c>
      <c r="M555" s="121"/>
      <c r="N555" s="78" t="str">
        <f t="shared" si="77"/>
        <v/>
      </c>
    </row>
    <row r="556" spans="1:14" s="79" customFormat="1">
      <c r="A556" s="120"/>
      <c r="B556" s="119"/>
      <c r="C556" s="118"/>
      <c r="D556" s="117"/>
      <c r="E556" s="116"/>
      <c r="F556" s="123"/>
      <c r="G556" s="113"/>
      <c r="H556" s="111">
        <f t="shared" si="78"/>
        <v>0</v>
      </c>
      <c r="I556" s="113"/>
      <c r="J556" s="111">
        <f t="shared" si="79"/>
        <v>0</v>
      </c>
      <c r="K556" s="112">
        <f t="shared" si="80"/>
        <v>0</v>
      </c>
      <c r="L556" s="111">
        <f t="shared" si="81"/>
        <v>0</v>
      </c>
      <c r="M556" s="121"/>
      <c r="N556" s="78" t="str">
        <f t="shared" si="77"/>
        <v/>
      </c>
    </row>
    <row r="557" spans="1:14" s="79" customFormat="1">
      <c r="A557" s="120"/>
      <c r="B557" s="119"/>
      <c r="C557" s="118"/>
      <c r="D557" s="117"/>
      <c r="E557" s="116"/>
      <c r="F557" s="123"/>
      <c r="G557" s="113"/>
      <c r="H557" s="111">
        <f t="shared" si="78"/>
        <v>0</v>
      </c>
      <c r="I557" s="113"/>
      <c r="J557" s="111">
        <f t="shared" si="79"/>
        <v>0</v>
      </c>
      <c r="K557" s="112">
        <f t="shared" si="80"/>
        <v>0</v>
      </c>
      <c r="L557" s="111">
        <f t="shared" si="81"/>
        <v>0</v>
      </c>
      <c r="M557" s="121"/>
      <c r="N557" s="78" t="str">
        <f t="shared" si="77"/>
        <v/>
      </c>
    </row>
    <row r="558" spans="1:14" s="79" customFormat="1">
      <c r="A558" s="120"/>
      <c r="B558" s="119"/>
      <c r="C558" s="118"/>
      <c r="D558" s="117"/>
      <c r="E558" s="116"/>
      <c r="F558" s="123"/>
      <c r="G558" s="113"/>
      <c r="H558" s="111">
        <f t="shared" ref="H558:H575" si="82">$F558*G558</f>
        <v>0</v>
      </c>
      <c r="I558" s="113"/>
      <c r="J558" s="111">
        <f t="shared" ref="J558:J575" si="83">$F558*I558</f>
        <v>0</v>
      </c>
      <c r="K558" s="112">
        <f t="shared" ref="K558:K575" si="84">G558-I558</f>
        <v>0</v>
      </c>
      <c r="L558" s="111">
        <f t="shared" ref="L558:L575" si="85">$F558*K558</f>
        <v>0</v>
      </c>
      <c r="M558" s="121"/>
      <c r="N558" s="78" t="str">
        <f t="shared" si="77"/>
        <v/>
      </c>
    </row>
    <row r="559" spans="1:14" s="79" customFormat="1">
      <c r="A559" s="120"/>
      <c r="B559" s="119"/>
      <c r="C559" s="118"/>
      <c r="D559" s="117"/>
      <c r="E559" s="116"/>
      <c r="F559" s="123"/>
      <c r="G559" s="113"/>
      <c r="H559" s="111">
        <f t="shared" si="82"/>
        <v>0</v>
      </c>
      <c r="I559" s="113"/>
      <c r="J559" s="111">
        <f t="shared" si="83"/>
        <v>0</v>
      </c>
      <c r="K559" s="112">
        <f t="shared" si="84"/>
        <v>0</v>
      </c>
      <c r="L559" s="111">
        <f t="shared" si="85"/>
        <v>0</v>
      </c>
      <c r="M559" s="121"/>
      <c r="N559" s="78" t="str">
        <f t="shared" si="77"/>
        <v/>
      </c>
    </row>
    <row r="560" spans="1:14" s="79" customFormat="1">
      <c r="A560" s="120"/>
      <c r="B560" s="119"/>
      <c r="C560" s="118"/>
      <c r="D560" s="117"/>
      <c r="E560" s="116"/>
      <c r="F560" s="123"/>
      <c r="G560" s="113"/>
      <c r="H560" s="111">
        <f t="shared" si="82"/>
        <v>0</v>
      </c>
      <c r="I560" s="113"/>
      <c r="J560" s="111">
        <f t="shared" si="83"/>
        <v>0</v>
      </c>
      <c r="K560" s="112">
        <f t="shared" si="84"/>
        <v>0</v>
      </c>
      <c r="L560" s="111">
        <f t="shared" si="85"/>
        <v>0</v>
      </c>
      <c r="M560" s="121"/>
      <c r="N560" s="78" t="str">
        <f t="shared" si="77"/>
        <v/>
      </c>
    </row>
    <row r="561" spans="1:15" s="79" customFormat="1">
      <c r="A561" s="120"/>
      <c r="B561" s="119"/>
      <c r="C561" s="118"/>
      <c r="D561" s="117"/>
      <c r="E561" s="116"/>
      <c r="F561" s="123"/>
      <c r="G561" s="113"/>
      <c r="H561" s="111">
        <f t="shared" si="82"/>
        <v>0</v>
      </c>
      <c r="I561" s="113"/>
      <c r="J561" s="111">
        <f t="shared" si="83"/>
        <v>0</v>
      </c>
      <c r="K561" s="112">
        <f t="shared" si="84"/>
        <v>0</v>
      </c>
      <c r="L561" s="111">
        <f t="shared" si="85"/>
        <v>0</v>
      </c>
      <c r="M561" s="121"/>
      <c r="N561" s="78" t="str">
        <f t="shared" si="77"/>
        <v/>
      </c>
    </row>
    <row r="562" spans="1:15" s="79" customFormat="1">
      <c r="A562" s="120"/>
      <c r="B562" s="119"/>
      <c r="C562" s="118"/>
      <c r="D562" s="117"/>
      <c r="E562" s="116"/>
      <c r="F562" s="123"/>
      <c r="G562" s="113"/>
      <c r="H562" s="111">
        <f t="shared" si="82"/>
        <v>0</v>
      </c>
      <c r="I562" s="113"/>
      <c r="J562" s="111">
        <f t="shared" si="83"/>
        <v>0</v>
      </c>
      <c r="K562" s="112">
        <f t="shared" si="84"/>
        <v>0</v>
      </c>
      <c r="L562" s="111">
        <f t="shared" si="85"/>
        <v>0</v>
      </c>
      <c r="M562" s="121"/>
      <c r="N562" s="78" t="str">
        <f t="shared" si="77"/>
        <v/>
      </c>
    </row>
    <row r="563" spans="1:15" s="79" customFormat="1">
      <c r="A563" s="120"/>
      <c r="B563" s="119"/>
      <c r="C563" s="118"/>
      <c r="D563" s="117"/>
      <c r="E563" s="116"/>
      <c r="F563" s="123"/>
      <c r="G563" s="113"/>
      <c r="H563" s="111">
        <f t="shared" si="82"/>
        <v>0</v>
      </c>
      <c r="I563" s="113"/>
      <c r="J563" s="111">
        <f t="shared" si="83"/>
        <v>0</v>
      </c>
      <c r="K563" s="112">
        <f t="shared" si="84"/>
        <v>0</v>
      </c>
      <c r="L563" s="111">
        <f t="shared" si="85"/>
        <v>0</v>
      </c>
      <c r="M563" s="121"/>
      <c r="N563" s="78" t="str">
        <f t="shared" si="77"/>
        <v/>
      </c>
    </row>
    <row r="564" spans="1:15" s="79" customFormat="1">
      <c r="A564" s="120"/>
      <c r="B564" s="119"/>
      <c r="C564" s="118"/>
      <c r="D564" s="117"/>
      <c r="E564" s="116"/>
      <c r="F564" s="123"/>
      <c r="G564" s="113"/>
      <c r="H564" s="111">
        <f t="shared" si="82"/>
        <v>0</v>
      </c>
      <c r="I564" s="113"/>
      <c r="J564" s="111">
        <f t="shared" si="83"/>
        <v>0</v>
      </c>
      <c r="K564" s="112">
        <f t="shared" si="84"/>
        <v>0</v>
      </c>
      <c r="L564" s="111">
        <f t="shared" si="85"/>
        <v>0</v>
      </c>
      <c r="M564" s="121"/>
      <c r="N564" s="78" t="str">
        <f t="shared" si="77"/>
        <v/>
      </c>
    </row>
    <row r="565" spans="1:15" s="79" customFormat="1">
      <c r="A565" s="120"/>
      <c r="B565" s="119"/>
      <c r="C565" s="118"/>
      <c r="D565" s="117"/>
      <c r="E565" s="116"/>
      <c r="F565" s="123"/>
      <c r="G565" s="113"/>
      <c r="H565" s="111">
        <f t="shared" si="82"/>
        <v>0</v>
      </c>
      <c r="I565" s="113"/>
      <c r="J565" s="111">
        <f t="shared" si="83"/>
        <v>0</v>
      </c>
      <c r="K565" s="112">
        <f t="shared" si="84"/>
        <v>0</v>
      </c>
      <c r="L565" s="111">
        <f t="shared" si="85"/>
        <v>0</v>
      </c>
      <c r="M565" s="121"/>
      <c r="N565" s="78" t="str">
        <f t="shared" si="77"/>
        <v/>
      </c>
    </row>
    <row r="566" spans="1:15" s="79" customFormat="1">
      <c r="A566" s="120"/>
      <c r="B566" s="119"/>
      <c r="C566" s="118"/>
      <c r="D566" s="117"/>
      <c r="E566" s="116"/>
      <c r="F566" s="123"/>
      <c r="G566" s="113"/>
      <c r="H566" s="111">
        <f t="shared" si="82"/>
        <v>0</v>
      </c>
      <c r="I566" s="113"/>
      <c r="J566" s="111">
        <f t="shared" si="83"/>
        <v>0</v>
      </c>
      <c r="K566" s="112">
        <f t="shared" si="84"/>
        <v>0</v>
      </c>
      <c r="L566" s="111">
        <f t="shared" si="85"/>
        <v>0</v>
      </c>
      <c r="M566" s="121"/>
      <c r="N566" s="78" t="str">
        <f t="shared" si="77"/>
        <v/>
      </c>
    </row>
    <row r="567" spans="1:15" s="79" customFormat="1">
      <c r="A567" s="120"/>
      <c r="B567" s="119"/>
      <c r="C567" s="118"/>
      <c r="D567" s="117"/>
      <c r="E567" s="116"/>
      <c r="F567" s="123"/>
      <c r="G567" s="113"/>
      <c r="H567" s="111">
        <f t="shared" si="82"/>
        <v>0</v>
      </c>
      <c r="I567" s="113"/>
      <c r="J567" s="111">
        <f t="shared" si="83"/>
        <v>0</v>
      </c>
      <c r="K567" s="112">
        <f t="shared" si="84"/>
        <v>0</v>
      </c>
      <c r="L567" s="111">
        <f t="shared" si="85"/>
        <v>0</v>
      </c>
      <c r="M567" s="121"/>
      <c r="N567" s="78" t="str">
        <f t="shared" si="77"/>
        <v/>
      </c>
    </row>
    <row r="568" spans="1:15" s="79" customFormat="1">
      <c r="A568" s="120"/>
      <c r="B568" s="119"/>
      <c r="C568" s="118"/>
      <c r="D568" s="117"/>
      <c r="E568" s="116"/>
      <c r="F568" s="123"/>
      <c r="G568" s="113"/>
      <c r="H568" s="111">
        <f t="shared" si="82"/>
        <v>0</v>
      </c>
      <c r="I568" s="113"/>
      <c r="J568" s="111">
        <f t="shared" si="83"/>
        <v>0</v>
      </c>
      <c r="K568" s="112">
        <f t="shared" si="84"/>
        <v>0</v>
      </c>
      <c r="L568" s="111">
        <f t="shared" si="85"/>
        <v>0</v>
      </c>
      <c r="M568" s="121"/>
      <c r="N568" s="78" t="str">
        <f t="shared" si="77"/>
        <v/>
      </c>
    </row>
    <row r="569" spans="1:15" s="79" customFormat="1">
      <c r="A569" s="120"/>
      <c r="B569" s="119"/>
      <c r="C569" s="118"/>
      <c r="D569" s="117"/>
      <c r="E569" s="116"/>
      <c r="F569" s="123"/>
      <c r="G569" s="113"/>
      <c r="H569" s="111">
        <f t="shared" si="82"/>
        <v>0</v>
      </c>
      <c r="I569" s="113"/>
      <c r="J569" s="111">
        <f t="shared" si="83"/>
        <v>0</v>
      </c>
      <c r="K569" s="112">
        <f t="shared" si="84"/>
        <v>0</v>
      </c>
      <c r="L569" s="111">
        <f t="shared" si="85"/>
        <v>0</v>
      </c>
      <c r="M569" s="121"/>
      <c r="N569" s="78" t="str">
        <f t="shared" si="77"/>
        <v/>
      </c>
    </row>
    <row r="570" spans="1:15" s="79" customFormat="1">
      <c r="A570" s="120"/>
      <c r="B570" s="119"/>
      <c r="C570" s="118"/>
      <c r="D570" s="117"/>
      <c r="E570" s="116"/>
      <c r="F570" s="123"/>
      <c r="G570" s="113"/>
      <c r="H570" s="111">
        <f t="shared" si="82"/>
        <v>0</v>
      </c>
      <c r="I570" s="113"/>
      <c r="J570" s="111">
        <f t="shared" si="83"/>
        <v>0</v>
      </c>
      <c r="K570" s="112">
        <f t="shared" si="84"/>
        <v>0</v>
      </c>
      <c r="L570" s="111">
        <f t="shared" si="85"/>
        <v>0</v>
      </c>
      <c r="M570" s="121"/>
      <c r="N570" s="78" t="str">
        <f t="shared" si="77"/>
        <v/>
      </c>
    </row>
    <row r="571" spans="1:15" s="79" customFormat="1">
      <c r="A571" s="120"/>
      <c r="B571" s="119"/>
      <c r="C571" s="118"/>
      <c r="D571" s="117"/>
      <c r="E571" s="116"/>
      <c r="F571" s="123"/>
      <c r="G571" s="113"/>
      <c r="H571" s="111">
        <f t="shared" si="82"/>
        <v>0</v>
      </c>
      <c r="I571" s="113"/>
      <c r="J571" s="111">
        <f t="shared" si="83"/>
        <v>0</v>
      </c>
      <c r="K571" s="112">
        <f t="shared" si="84"/>
        <v>0</v>
      </c>
      <c r="L571" s="111">
        <f t="shared" si="85"/>
        <v>0</v>
      </c>
      <c r="M571" s="121"/>
      <c r="N571" s="78" t="str">
        <f t="shared" si="77"/>
        <v/>
      </c>
    </row>
    <row r="572" spans="1:15" s="79" customFormat="1">
      <c r="A572" s="120"/>
      <c r="B572" s="119"/>
      <c r="C572" s="118"/>
      <c r="D572" s="117"/>
      <c r="E572" s="116"/>
      <c r="F572" s="123"/>
      <c r="G572" s="113"/>
      <c r="H572" s="111">
        <f t="shared" si="82"/>
        <v>0</v>
      </c>
      <c r="I572" s="113"/>
      <c r="J572" s="111">
        <f t="shared" si="83"/>
        <v>0</v>
      </c>
      <c r="K572" s="112">
        <f t="shared" si="84"/>
        <v>0</v>
      </c>
      <c r="L572" s="111">
        <f t="shared" si="85"/>
        <v>0</v>
      </c>
      <c r="M572" s="121"/>
      <c r="N572" s="78" t="str">
        <f t="shared" si="77"/>
        <v/>
      </c>
    </row>
    <row r="573" spans="1:15" s="79" customFormat="1">
      <c r="A573" s="120"/>
      <c r="B573" s="119"/>
      <c r="C573" s="118"/>
      <c r="D573" s="117"/>
      <c r="E573" s="116"/>
      <c r="F573" s="123"/>
      <c r="G573" s="113"/>
      <c r="H573" s="111">
        <f t="shared" si="82"/>
        <v>0</v>
      </c>
      <c r="I573" s="113"/>
      <c r="J573" s="111">
        <f t="shared" si="83"/>
        <v>0</v>
      </c>
      <c r="K573" s="112">
        <f t="shared" si="84"/>
        <v>0</v>
      </c>
      <c r="L573" s="111">
        <f t="shared" si="85"/>
        <v>0</v>
      </c>
      <c r="M573" s="121"/>
      <c r="N573" s="78" t="str">
        <f t="shared" si="77"/>
        <v/>
      </c>
    </row>
    <row r="574" spans="1:15" s="79" customFormat="1">
      <c r="A574" s="120"/>
      <c r="B574" s="119"/>
      <c r="C574" s="118"/>
      <c r="D574" s="117"/>
      <c r="E574" s="116"/>
      <c r="F574" s="122"/>
      <c r="G574" s="113"/>
      <c r="H574" s="111">
        <f t="shared" si="82"/>
        <v>0</v>
      </c>
      <c r="I574" s="113"/>
      <c r="J574" s="111">
        <f t="shared" si="83"/>
        <v>0</v>
      </c>
      <c r="K574" s="112">
        <f t="shared" si="84"/>
        <v>0</v>
      </c>
      <c r="L574" s="111">
        <f t="shared" si="85"/>
        <v>0</v>
      </c>
      <c r="M574" s="121"/>
      <c r="N574" s="78" t="str">
        <f t="shared" si="77"/>
        <v/>
      </c>
    </row>
    <row r="575" spans="1:15" s="79" customFormat="1" ht="14.25" thickBot="1">
      <c r="A575" s="120"/>
      <c r="B575" s="119"/>
      <c r="C575" s="118"/>
      <c r="D575" s="117"/>
      <c r="E575" s="116"/>
      <c r="F575" s="115"/>
      <c r="G575" s="114"/>
      <c r="H575" s="111">
        <f t="shared" si="82"/>
        <v>0</v>
      </c>
      <c r="I575" s="113"/>
      <c r="J575" s="111">
        <f t="shared" si="83"/>
        <v>0</v>
      </c>
      <c r="K575" s="112">
        <f t="shared" si="84"/>
        <v>0</v>
      </c>
      <c r="L575" s="111">
        <f t="shared" si="85"/>
        <v>0</v>
      </c>
      <c r="M575" s="110"/>
      <c r="N575" s="78" t="str">
        <f t="shared" si="77"/>
        <v/>
      </c>
    </row>
    <row r="576" spans="1:15" s="79" customFormat="1" ht="14.25" thickTop="1">
      <c r="A576" s="109" t="s">
        <v>67</v>
      </c>
      <c r="B576" s="108" t="s">
        <v>72</v>
      </c>
      <c r="C576" s="107"/>
      <c r="D576" s="106" t="s">
        <v>71</v>
      </c>
      <c r="E576" s="105" t="s">
        <v>67</v>
      </c>
      <c r="F576" s="104" t="s">
        <v>67</v>
      </c>
      <c r="G576" s="103" t="s">
        <v>67</v>
      </c>
      <c r="H576" s="102">
        <f>SUMIFS(H526:H575,$A526:$A575,"設備費")</f>
        <v>0</v>
      </c>
      <c r="I576" s="103" t="s">
        <v>60</v>
      </c>
      <c r="J576" s="102">
        <f>SUMIFS(J526:J575,$A526:$A575,"設備費")</f>
        <v>0</v>
      </c>
      <c r="K576" s="103" t="s">
        <v>60</v>
      </c>
      <c r="L576" s="102">
        <f>SUMIFS(L526:L575,$A526:$A575,"設備費")</f>
        <v>0</v>
      </c>
      <c r="M576" s="101" t="s">
        <v>67</v>
      </c>
      <c r="N576" s="78" t="str">
        <f t="shared" si="77"/>
        <v/>
      </c>
      <c r="O576" s="79" t="s">
        <v>70</v>
      </c>
    </row>
    <row r="577" spans="1:17" s="79" customFormat="1">
      <c r="A577" s="100" t="s">
        <v>67</v>
      </c>
      <c r="B577" s="99" t="s">
        <v>77</v>
      </c>
      <c r="C577" s="98"/>
      <c r="D577" s="97" t="s">
        <v>71</v>
      </c>
      <c r="E577" s="96" t="s">
        <v>67</v>
      </c>
      <c r="F577" s="95" t="s">
        <v>67</v>
      </c>
      <c r="G577" s="94" t="s">
        <v>67</v>
      </c>
      <c r="H577" s="93">
        <f>SUMIFS(H526:H575,$A526:$A575,"工事費")</f>
        <v>0</v>
      </c>
      <c r="I577" s="94" t="s">
        <v>60</v>
      </c>
      <c r="J577" s="93">
        <f>SUMIFS(J526:J575,$A526:$A575,"工事費")</f>
        <v>0</v>
      </c>
      <c r="K577" s="94" t="s">
        <v>60</v>
      </c>
      <c r="L577" s="93">
        <f>SUMIFS(L526:L575,$A526:$A575,"工事費")</f>
        <v>0</v>
      </c>
      <c r="M577" s="92" t="s">
        <v>67</v>
      </c>
      <c r="N577" s="78" t="str">
        <f t="shared" si="77"/>
        <v/>
      </c>
      <c r="O577" s="91" t="s">
        <v>66</v>
      </c>
      <c r="P577" s="91" t="s">
        <v>76</v>
      </c>
      <c r="Q577" s="91" t="s">
        <v>64</v>
      </c>
    </row>
    <row r="578" spans="1:17" s="79" customFormat="1" ht="14.25" thickBot="1">
      <c r="A578" s="90" t="s">
        <v>67</v>
      </c>
      <c r="B578" s="89" t="s">
        <v>75</v>
      </c>
      <c r="C578" s="88"/>
      <c r="D578" s="87" t="s">
        <v>74</v>
      </c>
      <c r="E578" s="86" t="s">
        <v>67</v>
      </c>
      <c r="F578" s="85" t="s">
        <v>67</v>
      </c>
      <c r="G578" s="83" t="s">
        <v>67</v>
      </c>
      <c r="H578" s="84">
        <f>SUM(H526:H575)</f>
        <v>0</v>
      </c>
      <c r="I578" s="83" t="s">
        <v>60</v>
      </c>
      <c r="J578" s="84">
        <f>SUM(J526:J575)</f>
        <v>0</v>
      </c>
      <c r="K578" s="83" t="s">
        <v>60</v>
      </c>
      <c r="L578" s="82">
        <f>SUM(L526:L575)</f>
        <v>0</v>
      </c>
      <c r="M578" s="81" t="s">
        <v>67</v>
      </c>
      <c r="N578" s="78" t="str">
        <f t="shared" si="77"/>
        <v/>
      </c>
      <c r="O578" s="80" t="str">
        <f>IF(SUM(H576:H577)=H578,"","入力ミス")</f>
        <v/>
      </c>
      <c r="P578" s="80" t="str">
        <f>IF(SUM(J576:J577)=J578,"","入力ミス")</f>
        <v/>
      </c>
      <c r="Q578" s="80" t="str">
        <f>IF(SUM(L576:L577)=L578,"","入力ミス")</f>
        <v/>
      </c>
    </row>
    <row r="579" spans="1:17" s="79" customFormat="1">
      <c r="A579" s="133"/>
      <c r="B579" s="132"/>
      <c r="C579" s="131"/>
      <c r="D579" s="130" t="s">
        <v>73</v>
      </c>
      <c r="E579" s="129"/>
      <c r="F579" s="93"/>
      <c r="G579" s="128"/>
      <c r="H579" s="111"/>
      <c r="I579" s="128"/>
      <c r="J579" s="111"/>
      <c r="K579" s="128"/>
      <c r="L579" s="127"/>
      <c r="M579" s="126"/>
      <c r="N579" s="78" t="str">
        <f t="shared" si="77"/>
        <v/>
      </c>
    </row>
    <row r="580" spans="1:17" s="79" customFormat="1" ht="13.5" customHeight="1">
      <c r="A580" s="120"/>
      <c r="B580" s="125"/>
      <c r="C580" s="118"/>
      <c r="D580" s="124"/>
      <c r="E580" s="116"/>
      <c r="F580" s="123"/>
      <c r="G580" s="113"/>
      <c r="H580" s="111">
        <f t="shared" ref="H580:H611" si="86">$F580*G580</f>
        <v>0</v>
      </c>
      <c r="I580" s="113"/>
      <c r="J580" s="111">
        <f t="shared" ref="J580:J611" si="87">$F580*I580</f>
        <v>0</v>
      </c>
      <c r="K580" s="112">
        <f t="shared" ref="K580:K611" si="88">G580-I580</f>
        <v>0</v>
      </c>
      <c r="L580" s="111">
        <f t="shared" ref="L580:L611" si="89">$F580*K580</f>
        <v>0</v>
      </c>
      <c r="M580" s="121"/>
      <c r="N580" s="78" t="str">
        <f t="shared" si="77"/>
        <v/>
      </c>
    </row>
    <row r="581" spans="1:17" s="79" customFormat="1" ht="13.5" customHeight="1">
      <c r="A581" s="120"/>
      <c r="B581" s="119"/>
      <c r="C581" s="118"/>
      <c r="D581" s="117"/>
      <c r="E581" s="116"/>
      <c r="F581" s="123"/>
      <c r="G581" s="113"/>
      <c r="H581" s="111">
        <f t="shared" si="86"/>
        <v>0</v>
      </c>
      <c r="I581" s="113"/>
      <c r="J581" s="111">
        <f t="shared" si="87"/>
        <v>0</v>
      </c>
      <c r="K581" s="112">
        <f t="shared" si="88"/>
        <v>0</v>
      </c>
      <c r="L581" s="111">
        <f t="shared" si="89"/>
        <v>0</v>
      </c>
      <c r="M581" s="121"/>
      <c r="N581" s="78" t="str">
        <f t="shared" si="77"/>
        <v/>
      </c>
    </row>
    <row r="582" spans="1:17" s="79" customFormat="1" ht="13.5" customHeight="1">
      <c r="A582" s="120"/>
      <c r="B582" s="119"/>
      <c r="C582" s="118"/>
      <c r="D582" s="117"/>
      <c r="E582" s="116"/>
      <c r="F582" s="123"/>
      <c r="G582" s="113"/>
      <c r="H582" s="111">
        <f t="shared" si="86"/>
        <v>0</v>
      </c>
      <c r="I582" s="113"/>
      <c r="J582" s="111">
        <f t="shared" si="87"/>
        <v>0</v>
      </c>
      <c r="K582" s="112">
        <f t="shared" si="88"/>
        <v>0</v>
      </c>
      <c r="L582" s="111">
        <f t="shared" si="89"/>
        <v>0</v>
      </c>
      <c r="M582" s="121"/>
      <c r="N582" s="78" t="str">
        <f t="shared" si="77"/>
        <v/>
      </c>
    </row>
    <row r="583" spans="1:17" s="79" customFormat="1" ht="13.5" customHeight="1">
      <c r="A583" s="120"/>
      <c r="B583" s="119"/>
      <c r="C583" s="118"/>
      <c r="D583" s="117"/>
      <c r="E583" s="116"/>
      <c r="F583" s="123"/>
      <c r="G583" s="113"/>
      <c r="H583" s="111">
        <f t="shared" si="86"/>
        <v>0</v>
      </c>
      <c r="I583" s="113"/>
      <c r="J583" s="111">
        <f t="shared" si="87"/>
        <v>0</v>
      </c>
      <c r="K583" s="112">
        <f t="shared" si="88"/>
        <v>0</v>
      </c>
      <c r="L583" s="111">
        <f t="shared" si="89"/>
        <v>0</v>
      </c>
      <c r="M583" s="121"/>
      <c r="N583" s="78" t="str">
        <f t="shared" si="77"/>
        <v/>
      </c>
    </row>
    <row r="584" spans="1:17" s="79" customFormat="1" ht="13.5" customHeight="1">
      <c r="A584" s="120"/>
      <c r="B584" s="119"/>
      <c r="C584" s="118"/>
      <c r="D584" s="117"/>
      <c r="E584" s="116"/>
      <c r="F584" s="123"/>
      <c r="G584" s="113"/>
      <c r="H584" s="111">
        <f t="shared" si="86"/>
        <v>0</v>
      </c>
      <c r="I584" s="113"/>
      <c r="J584" s="111">
        <f t="shared" si="87"/>
        <v>0</v>
      </c>
      <c r="K584" s="112">
        <f t="shared" si="88"/>
        <v>0</v>
      </c>
      <c r="L584" s="111">
        <f t="shared" si="89"/>
        <v>0</v>
      </c>
      <c r="M584" s="121"/>
      <c r="N584" s="78" t="str">
        <f t="shared" si="77"/>
        <v/>
      </c>
    </row>
    <row r="585" spans="1:17" s="79" customFormat="1" ht="13.5" customHeight="1">
      <c r="A585" s="120"/>
      <c r="B585" s="119"/>
      <c r="C585" s="118"/>
      <c r="D585" s="117"/>
      <c r="E585" s="116"/>
      <c r="F585" s="123"/>
      <c r="G585" s="113"/>
      <c r="H585" s="111">
        <f t="shared" si="86"/>
        <v>0</v>
      </c>
      <c r="I585" s="113"/>
      <c r="J585" s="111">
        <f t="shared" si="87"/>
        <v>0</v>
      </c>
      <c r="K585" s="112">
        <f t="shared" si="88"/>
        <v>0</v>
      </c>
      <c r="L585" s="111">
        <f t="shared" si="89"/>
        <v>0</v>
      </c>
      <c r="M585" s="121"/>
      <c r="N585" s="78" t="str">
        <f t="shared" si="77"/>
        <v/>
      </c>
    </row>
    <row r="586" spans="1:17" s="79" customFormat="1" ht="13.5" customHeight="1">
      <c r="A586" s="120"/>
      <c r="B586" s="119"/>
      <c r="C586" s="118"/>
      <c r="D586" s="117"/>
      <c r="E586" s="116"/>
      <c r="F586" s="123"/>
      <c r="G586" s="113"/>
      <c r="H586" s="111">
        <f t="shared" si="86"/>
        <v>0</v>
      </c>
      <c r="I586" s="113"/>
      <c r="J586" s="111">
        <f t="shared" si="87"/>
        <v>0</v>
      </c>
      <c r="K586" s="112">
        <f t="shared" si="88"/>
        <v>0</v>
      </c>
      <c r="L586" s="111">
        <f t="shared" si="89"/>
        <v>0</v>
      </c>
      <c r="M586" s="121"/>
      <c r="N586" s="78" t="str">
        <f t="shared" si="77"/>
        <v/>
      </c>
    </row>
    <row r="587" spans="1:17" s="79" customFormat="1" ht="13.5" customHeight="1">
      <c r="A587" s="120"/>
      <c r="B587" s="119"/>
      <c r="C587" s="118"/>
      <c r="D587" s="117"/>
      <c r="E587" s="116"/>
      <c r="F587" s="123"/>
      <c r="G587" s="113"/>
      <c r="H587" s="111">
        <f t="shared" si="86"/>
        <v>0</v>
      </c>
      <c r="I587" s="113"/>
      <c r="J587" s="111">
        <f t="shared" si="87"/>
        <v>0</v>
      </c>
      <c r="K587" s="112">
        <f t="shared" si="88"/>
        <v>0</v>
      </c>
      <c r="L587" s="111">
        <f t="shared" si="89"/>
        <v>0</v>
      </c>
      <c r="M587" s="121"/>
      <c r="N587" s="78" t="str">
        <f t="shared" si="77"/>
        <v/>
      </c>
    </row>
    <row r="588" spans="1:17" s="79" customFormat="1" ht="13.5" customHeight="1">
      <c r="A588" s="120"/>
      <c r="B588" s="119"/>
      <c r="C588" s="118"/>
      <c r="D588" s="117"/>
      <c r="E588" s="116"/>
      <c r="F588" s="123"/>
      <c r="G588" s="113"/>
      <c r="H588" s="111">
        <f t="shared" si="86"/>
        <v>0</v>
      </c>
      <c r="I588" s="113"/>
      <c r="J588" s="111">
        <f t="shared" si="87"/>
        <v>0</v>
      </c>
      <c r="K588" s="112">
        <f t="shared" si="88"/>
        <v>0</v>
      </c>
      <c r="L588" s="111">
        <f t="shared" si="89"/>
        <v>0</v>
      </c>
      <c r="M588" s="121"/>
      <c r="N588" s="78" t="str">
        <f t="shared" ref="N588:N632" si="90">IF(J588+L588=H588,"","入力ミス")&amp;IF(L588&gt;=0,"","入力ミス")</f>
        <v/>
      </c>
    </row>
    <row r="589" spans="1:17" s="79" customFormat="1" ht="13.5" customHeight="1">
      <c r="A589" s="120"/>
      <c r="B589" s="119"/>
      <c r="C589" s="118"/>
      <c r="D589" s="117"/>
      <c r="E589" s="116"/>
      <c r="F589" s="123"/>
      <c r="G589" s="113"/>
      <c r="H589" s="111">
        <f t="shared" si="86"/>
        <v>0</v>
      </c>
      <c r="I589" s="113"/>
      <c r="J589" s="111">
        <f t="shared" si="87"/>
        <v>0</v>
      </c>
      <c r="K589" s="112">
        <f t="shared" si="88"/>
        <v>0</v>
      </c>
      <c r="L589" s="111">
        <f t="shared" si="89"/>
        <v>0</v>
      </c>
      <c r="M589" s="121"/>
      <c r="N589" s="78" t="str">
        <f t="shared" si="90"/>
        <v/>
      </c>
    </row>
    <row r="590" spans="1:17" s="79" customFormat="1" ht="13.5" customHeight="1">
      <c r="A590" s="120"/>
      <c r="B590" s="119"/>
      <c r="C590" s="118"/>
      <c r="D590" s="117"/>
      <c r="E590" s="116"/>
      <c r="F590" s="123"/>
      <c r="G590" s="113"/>
      <c r="H590" s="111">
        <f t="shared" si="86"/>
        <v>0</v>
      </c>
      <c r="I590" s="113"/>
      <c r="J590" s="111">
        <f t="shared" si="87"/>
        <v>0</v>
      </c>
      <c r="K590" s="112">
        <f t="shared" si="88"/>
        <v>0</v>
      </c>
      <c r="L590" s="111">
        <f t="shared" si="89"/>
        <v>0</v>
      </c>
      <c r="M590" s="121"/>
      <c r="N590" s="78" t="str">
        <f t="shared" si="90"/>
        <v/>
      </c>
    </row>
    <row r="591" spans="1:17" s="79" customFormat="1" ht="13.5" customHeight="1">
      <c r="A591" s="120"/>
      <c r="B591" s="119"/>
      <c r="C591" s="118"/>
      <c r="D591" s="117"/>
      <c r="E591" s="116"/>
      <c r="F591" s="123"/>
      <c r="G591" s="113"/>
      <c r="H591" s="111">
        <f t="shared" si="86"/>
        <v>0</v>
      </c>
      <c r="I591" s="113"/>
      <c r="J591" s="111">
        <f t="shared" si="87"/>
        <v>0</v>
      </c>
      <c r="K591" s="112">
        <f t="shared" si="88"/>
        <v>0</v>
      </c>
      <c r="L591" s="111">
        <f t="shared" si="89"/>
        <v>0</v>
      </c>
      <c r="M591" s="121"/>
      <c r="N591" s="78" t="str">
        <f t="shared" si="90"/>
        <v/>
      </c>
    </row>
    <row r="592" spans="1:17" s="79" customFormat="1" ht="13.5" customHeight="1">
      <c r="A592" s="120"/>
      <c r="B592" s="119"/>
      <c r="C592" s="118"/>
      <c r="D592" s="117"/>
      <c r="E592" s="116"/>
      <c r="F592" s="123"/>
      <c r="G592" s="113"/>
      <c r="H592" s="111">
        <f t="shared" si="86"/>
        <v>0</v>
      </c>
      <c r="I592" s="113"/>
      <c r="J592" s="111">
        <f t="shared" si="87"/>
        <v>0</v>
      </c>
      <c r="K592" s="112">
        <f t="shared" si="88"/>
        <v>0</v>
      </c>
      <c r="L592" s="111">
        <f t="shared" si="89"/>
        <v>0</v>
      </c>
      <c r="M592" s="121"/>
      <c r="N592" s="78" t="str">
        <f t="shared" si="90"/>
        <v/>
      </c>
    </row>
    <row r="593" spans="1:14" s="79" customFormat="1" ht="13.5" customHeight="1">
      <c r="A593" s="120"/>
      <c r="B593" s="119"/>
      <c r="C593" s="118"/>
      <c r="D593" s="117"/>
      <c r="E593" s="116"/>
      <c r="F593" s="123"/>
      <c r="G593" s="113"/>
      <c r="H593" s="111">
        <f t="shared" si="86"/>
        <v>0</v>
      </c>
      <c r="I593" s="113"/>
      <c r="J593" s="111">
        <f t="shared" si="87"/>
        <v>0</v>
      </c>
      <c r="K593" s="112">
        <f t="shared" si="88"/>
        <v>0</v>
      </c>
      <c r="L593" s="111">
        <f t="shared" si="89"/>
        <v>0</v>
      </c>
      <c r="M593" s="121"/>
      <c r="N593" s="78" t="str">
        <f t="shared" si="90"/>
        <v/>
      </c>
    </row>
    <row r="594" spans="1:14" s="79" customFormat="1" ht="13.5" customHeight="1">
      <c r="A594" s="120"/>
      <c r="B594" s="119"/>
      <c r="C594" s="118"/>
      <c r="D594" s="117"/>
      <c r="E594" s="116"/>
      <c r="F594" s="123"/>
      <c r="G594" s="113"/>
      <c r="H594" s="111">
        <f t="shared" si="86"/>
        <v>0</v>
      </c>
      <c r="I594" s="113"/>
      <c r="J594" s="111">
        <f t="shared" si="87"/>
        <v>0</v>
      </c>
      <c r="K594" s="112">
        <f t="shared" si="88"/>
        <v>0</v>
      </c>
      <c r="L594" s="111">
        <f t="shared" si="89"/>
        <v>0</v>
      </c>
      <c r="M594" s="121"/>
      <c r="N594" s="78" t="str">
        <f t="shared" si="90"/>
        <v/>
      </c>
    </row>
    <row r="595" spans="1:14" s="79" customFormat="1" ht="13.5" customHeight="1">
      <c r="A595" s="120"/>
      <c r="B595" s="119"/>
      <c r="C595" s="118"/>
      <c r="D595" s="117"/>
      <c r="E595" s="116"/>
      <c r="F595" s="123"/>
      <c r="G595" s="113"/>
      <c r="H595" s="111">
        <f t="shared" si="86"/>
        <v>0</v>
      </c>
      <c r="I595" s="113"/>
      <c r="J595" s="111">
        <f t="shared" si="87"/>
        <v>0</v>
      </c>
      <c r="K595" s="112">
        <f t="shared" si="88"/>
        <v>0</v>
      </c>
      <c r="L595" s="111">
        <f t="shared" si="89"/>
        <v>0</v>
      </c>
      <c r="M595" s="121"/>
      <c r="N595" s="78" t="str">
        <f t="shared" si="90"/>
        <v/>
      </c>
    </row>
    <row r="596" spans="1:14" s="79" customFormat="1" ht="13.5" customHeight="1">
      <c r="A596" s="120"/>
      <c r="B596" s="119"/>
      <c r="C596" s="118"/>
      <c r="D596" s="117"/>
      <c r="E596" s="116"/>
      <c r="F596" s="123"/>
      <c r="G596" s="113"/>
      <c r="H596" s="111">
        <f t="shared" si="86"/>
        <v>0</v>
      </c>
      <c r="I596" s="113"/>
      <c r="J596" s="111">
        <f t="shared" si="87"/>
        <v>0</v>
      </c>
      <c r="K596" s="112">
        <f t="shared" si="88"/>
        <v>0</v>
      </c>
      <c r="L596" s="111">
        <f t="shared" si="89"/>
        <v>0</v>
      </c>
      <c r="M596" s="121"/>
      <c r="N596" s="78" t="str">
        <f t="shared" si="90"/>
        <v/>
      </c>
    </row>
    <row r="597" spans="1:14" s="79" customFormat="1" ht="13.5" customHeight="1">
      <c r="A597" s="120"/>
      <c r="B597" s="119"/>
      <c r="C597" s="118"/>
      <c r="D597" s="117"/>
      <c r="E597" s="116"/>
      <c r="F597" s="123"/>
      <c r="G597" s="113"/>
      <c r="H597" s="111">
        <f t="shared" si="86"/>
        <v>0</v>
      </c>
      <c r="I597" s="113"/>
      <c r="J597" s="111">
        <f t="shared" si="87"/>
        <v>0</v>
      </c>
      <c r="K597" s="112">
        <f t="shared" si="88"/>
        <v>0</v>
      </c>
      <c r="L597" s="111">
        <f t="shared" si="89"/>
        <v>0</v>
      </c>
      <c r="M597" s="121"/>
      <c r="N597" s="78" t="str">
        <f t="shared" si="90"/>
        <v/>
      </c>
    </row>
    <row r="598" spans="1:14" s="79" customFormat="1" ht="13.5" customHeight="1">
      <c r="A598" s="120"/>
      <c r="B598" s="119"/>
      <c r="C598" s="118"/>
      <c r="D598" s="117"/>
      <c r="E598" s="116"/>
      <c r="F598" s="123"/>
      <c r="G598" s="113"/>
      <c r="H598" s="111">
        <f t="shared" si="86"/>
        <v>0</v>
      </c>
      <c r="I598" s="113"/>
      <c r="J598" s="111">
        <f t="shared" si="87"/>
        <v>0</v>
      </c>
      <c r="K598" s="112">
        <f t="shared" si="88"/>
        <v>0</v>
      </c>
      <c r="L598" s="111">
        <f t="shared" si="89"/>
        <v>0</v>
      </c>
      <c r="M598" s="121"/>
      <c r="N598" s="78" t="str">
        <f t="shared" si="90"/>
        <v/>
      </c>
    </row>
    <row r="599" spans="1:14" s="79" customFormat="1" ht="13.5" customHeight="1">
      <c r="A599" s="120"/>
      <c r="B599" s="119"/>
      <c r="C599" s="118"/>
      <c r="D599" s="117"/>
      <c r="E599" s="116"/>
      <c r="F599" s="123"/>
      <c r="G599" s="113"/>
      <c r="H599" s="111">
        <f t="shared" si="86"/>
        <v>0</v>
      </c>
      <c r="I599" s="113"/>
      <c r="J599" s="111">
        <f t="shared" si="87"/>
        <v>0</v>
      </c>
      <c r="K599" s="112">
        <f t="shared" si="88"/>
        <v>0</v>
      </c>
      <c r="L599" s="111">
        <f t="shared" si="89"/>
        <v>0</v>
      </c>
      <c r="M599" s="121"/>
      <c r="N599" s="78" t="str">
        <f t="shared" si="90"/>
        <v/>
      </c>
    </row>
    <row r="600" spans="1:14" s="79" customFormat="1" ht="13.5" customHeight="1">
      <c r="A600" s="120"/>
      <c r="B600" s="119"/>
      <c r="C600" s="118"/>
      <c r="D600" s="117"/>
      <c r="E600" s="116"/>
      <c r="F600" s="123"/>
      <c r="G600" s="113"/>
      <c r="H600" s="111">
        <f t="shared" si="86"/>
        <v>0</v>
      </c>
      <c r="I600" s="113"/>
      <c r="J600" s="111">
        <f t="shared" si="87"/>
        <v>0</v>
      </c>
      <c r="K600" s="112">
        <f t="shared" si="88"/>
        <v>0</v>
      </c>
      <c r="L600" s="111">
        <f t="shared" si="89"/>
        <v>0</v>
      </c>
      <c r="M600" s="121"/>
      <c r="N600" s="78" t="str">
        <f t="shared" si="90"/>
        <v/>
      </c>
    </row>
    <row r="601" spans="1:14" s="79" customFormat="1" ht="13.5" customHeight="1">
      <c r="A601" s="120"/>
      <c r="B601" s="119"/>
      <c r="C601" s="118"/>
      <c r="D601" s="117"/>
      <c r="E601" s="116"/>
      <c r="F601" s="123"/>
      <c r="G601" s="113"/>
      <c r="H601" s="111">
        <f t="shared" si="86"/>
        <v>0</v>
      </c>
      <c r="I601" s="113"/>
      <c r="J601" s="111">
        <f t="shared" si="87"/>
        <v>0</v>
      </c>
      <c r="K601" s="112">
        <f t="shared" si="88"/>
        <v>0</v>
      </c>
      <c r="L601" s="111">
        <f t="shared" si="89"/>
        <v>0</v>
      </c>
      <c r="M601" s="121"/>
      <c r="N601" s="78" t="str">
        <f t="shared" si="90"/>
        <v/>
      </c>
    </row>
    <row r="602" spans="1:14" s="79" customFormat="1" ht="13.5" customHeight="1">
      <c r="A602" s="120"/>
      <c r="B602" s="119"/>
      <c r="C602" s="118"/>
      <c r="D602" s="117"/>
      <c r="E602" s="116"/>
      <c r="F602" s="123"/>
      <c r="G602" s="113"/>
      <c r="H602" s="111">
        <f t="shared" si="86"/>
        <v>0</v>
      </c>
      <c r="I602" s="113"/>
      <c r="J602" s="111">
        <f t="shared" si="87"/>
        <v>0</v>
      </c>
      <c r="K602" s="112">
        <f t="shared" si="88"/>
        <v>0</v>
      </c>
      <c r="L602" s="111">
        <f t="shared" si="89"/>
        <v>0</v>
      </c>
      <c r="M602" s="121"/>
      <c r="N602" s="78" t="str">
        <f t="shared" si="90"/>
        <v/>
      </c>
    </row>
    <row r="603" spans="1:14" s="79" customFormat="1" ht="13.5" customHeight="1">
      <c r="A603" s="120"/>
      <c r="B603" s="119"/>
      <c r="C603" s="118"/>
      <c r="D603" s="117"/>
      <c r="E603" s="116"/>
      <c r="F603" s="123"/>
      <c r="G603" s="113"/>
      <c r="H603" s="111">
        <f t="shared" si="86"/>
        <v>0</v>
      </c>
      <c r="I603" s="113"/>
      <c r="J603" s="111">
        <f t="shared" si="87"/>
        <v>0</v>
      </c>
      <c r="K603" s="112">
        <f t="shared" si="88"/>
        <v>0</v>
      </c>
      <c r="L603" s="111">
        <f t="shared" si="89"/>
        <v>0</v>
      </c>
      <c r="M603" s="121"/>
      <c r="N603" s="78" t="str">
        <f t="shared" si="90"/>
        <v/>
      </c>
    </row>
    <row r="604" spans="1:14" s="79" customFormat="1" ht="13.5" customHeight="1">
      <c r="A604" s="120"/>
      <c r="B604" s="119"/>
      <c r="C604" s="118"/>
      <c r="D604" s="117"/>
      <c r="E604" s="116"/>
      <c r="F604" s="123"/>
      <c r="G604" s="113"/>
      <c r="H604" s="111">
        <f t="shared" si="86"/>
        <v>0</v>
      </c>
      <c r="I604" s="113"/>
      <c r="J604" s="111">
        <f t="shared" si="87"/>
        <v>0</v>
      </c>
      <c r="K604" s="112">
        <f t="shared" si="88"/>
        <v>0</v>
      </c>
      <c r="L604" s="111">
        <f t="shared" si="89"/>
        <v>0</v>
      </c>
      <c r="M604" s="121"/>
      <c r="N604" s="78" t="str">
        <f t="shared" si="90"/>
        <v/>
      </c>
    </row>
    <row r="605" spans="1:14" s="79" customFormat="1" ht="13.5" customHeight="1">
      <c r="A605" s="120"/>
      <c r="B605" s="119"/>
      <c r="C605" s="118"/>
      <c r="D605" s="117"/>
      <c r="E605" s="116"/>
      <c r="F605" s="123"/>
      <c r="G605" s="113"/>
      <c r="H605" s="111">
        <f t="shared" si="86"/>
        <v>0</v>
      </c>
      <c r="I605" s="113"/>
      <c r="J605" s="111">
        <f t="shared" si="87"/>
        <v>0</v>
      </c>
      <c r="K605" s="112">
        <f t="shared" si="88"/>
        <v>0</v>
      </c>
      <c r="L605" s="111">
        <f t="shared" si="89"/>
        <v>0</v>
      </c>
      <c r="M605" s="121"/>
      <c r="N605" s="78" t="str">
        <f t="shared" si="90"/>
        <v/>
      </c>
    </row>
    <row r="606" spans="1:14" s="79" customFormat="1" ht="13.5" customHeight="1">
      <c r="A606" s="120"/>
      <c r="B606" s="119"/>
      <c r="C606" s="118"/>
      <c r="D606" s="117"/>
      <c r="E606" s="116"/>
      <c r="F606" s="123"/>
      <c r="G606" s="113"/>
      <c r="H606" s="111">
        <f t="shared" si="86"/>
        <v>0</v>
      </c>
      <c r="I606" s="113"/>
      <c r="J606" s="111">
        <f t="shared" si="87"/>
        <v>0</v>
      </c>
      <c r="K606" s="112">
        <f t="shared" si="88"/>
        <v>0</v>
      </c>
      <c r="L606" s="111">
        <f t="shared" si="89"/>
        <v>0</v>
      </c>
      <c r="M606" s="121"/>
      <c r="N606" s="78" t="str">
        <f t="shared" si="90"/>
        <v/>
      </c>
    </row>
    <row r="607" spans="1:14" s="79" customFormat="1" ht="13.5" customHeight="1">
      <c r="A607" s="120"/>
      <c r="B607" s="119"/>
      <c r="C607" s="118"/>
      <c r="D607" s="117"/>
      <c r="E607" s="116"/>
      <c r="F607" s="123"/>
      <c r="G607" s="113"/>
      <c r="H607" s="111">
        <f t="shared" si="86"/>
        <v>0</v>
      </c>
      <c r="I607" s="113"/>
      <c r="J607" s="111">
        <f t="shared" si="87"/>
        <v>0</v>
      </c>
      <c r="K607" s="112">
        <f t="shared" si="88"/>
        <v>0</v>
      </c>
      <c r="L607" s="111">
        <f t="shared" si="89"/>
        <v>0</v>
      </c>
      <c r="M607" s="121"/>
      <c r="N607" s="78" t="str">
        <f t="shared" si="90"/>
        <v/>
      </c>
    </row>
    <row r="608" spans="1:14" s="79" customFormat="1" ht="13.5" customHeight="1">
      <c r="A608" s="120"/>
      <c r="B608" s="119"/>
      <c r="C608" s="118"/>
      <c r="D608" s="117"/>
      <c r="E608" s="116"/>
      <c r="F608" s="123"/>
      <c r="G608" s="113"/>
      <c r="H608" s="111">
        <f t="shared" si="86"/>
        <v>0</v>
      </c>
      <c r="I608" s="113"/>
      <c r="J608" s="111">
        <f t="shared" si="87"/>
        <v>0</v>
      </c>
      <c r="K608" s="112">
        <f t="shared" si="88"/>
        <v>0</v>
      </c>
      <c r="L608" s="111">
        <f t="shared" si="89"/>
        <v>0</v>
      </c>
      <c r="M608" s="121"/>
      <c r="N608" s="78" t="str">
        <f t="shared" si="90"/>
        <v/>
      </c>
    </row>
    <row r="609" spans="1:14" s="79" customFormat="1" ht="13.5" customHeight="1">
      <c r="A609" s="120"/>
      <c r="B609" s="119"/>
      <c r="C609" s="118"/>
      <c r="D609" s="117"/>
      <c r="E609" s="116"/>
      <c r="F609" s="123"/>
      <c r="G609" s="113"/>
      <c r="H609" s="111">
        <f t="shared" si="86"/>
        <v>0</v>
      </c>
      <c r="I609" s="113"/>
      <c r="J609" s="111">
        <f t="shared" si="87"/>
        <v>0</v>
      </c>
      <c r="K609" s="112">
        <f t="shared" si="88"/>
        <v>0</v>
      </c>
      <c r="L609" s="111">
        <f t="shared" si="89"/>
        <v>0</v>
      </c>
      <c r="M609" s="121"/>
      <c r="N609" s="78" t="str">
        <f t="shared" si="90"/>
        <v/>
      </c>
    </row>
    <row r="610" spans="1:14" s="79" customFormat="1" ht="13.5" customHeight="1">
      <c r="A610" s="120"/>
      <c r="B610" s="119"/>
      <c r="C610" s="118"/>
      <c r="D610" s="117"/>
      <c r="E610" s="116"/>
      <c r="F610" s="123"/>
      <c r="G610" s="113"/>
      <c r="H610" s="111">
        <f t="shared" si="86"/>
        <v>0</v>
      </c>
      <c r="I610" s="113"/>
      <c r="J610" s="111">
        <f t="shared" si="87"/>
        <v>0</v>
      </c>
      <c r="K610" s="112">
        <f t="shared" si="88"/>
        <v>0</v>
      </c>
      <c r="L610" s="111">
        <f t="shared" si="89"/>
        <v>0</v>
      </c>
      <c r="M610" s="121"/>
      <c r="N610" s="78" t="str">
        <f t="shared" si="90"/>
        <v/>
      </c>
    </row>
    <row r="611" spans="1:14" s="79" customFormat="1" ht="13.5" customHeight="1">
      <c r="A611" s="120"/>
      <c r="B611" s="119"/>
      <c r="C611" s="118"/>
      <c r="D611" s="117"/>
      <c r="E611" s="116"/>
      <c r="F611" s="123"/>
      <c r="G611" s="113"/>
      <c r="H611" s="111">
        <f t="shared" si="86"/>
        <v>0</v>
      </c>
      <c r="I611" s="113"/>
      <c r="J611" s="111">
        <f t="shared" si="87"/>
        <v>0</v>
      </c>
      <c r="K611" s="112">
        <f t="shared" si="88"/>
        <v>0</v>
      </c>
      <c r="L611" s="111">
        <f t="shared" si="89"/>
        <v>0</v>
      </c>
      <c r="M611" s="121"/>
      <c r="N611" s="78" t="str">
        <f t="shared" si="90"/>
        <v/>
      </c>
    </row>
    <row r="612" spans="1:14" s="79" customFormat="1" ht="13.5" customHeight="1">
      <c r="A612" s="120"/>
      <c r="B612" s="119"/>
      <c r="C612" s="118"/>
      <c r="D612" s="117"/>
      <c r="E612" s="116"/>
      <c r="F612" s="123"/>
      <c r="G612" s="113"/>
      <c r="H612" s="111">
        <f t="shared" ref="H612:H629" si="91">$F612*G612</f>
        <v>0</v>
      </c>
      <c r="I612" s="113"/>
      <c r="J612" s="111">
        <f t="shared" ref="J612:J629" si="92">$F612*I612</f>
        <v>0</v>
      </c>
      <c r="K612" s="112">
        <f t="shared" ref="K612:K629" si="93">G612-I612</f>
        <v>0</v>
      </c>
      <c r="L612" s="111">
        <f t="shared" ref="L612:L629" si="94">$F612*K612</f>
        <v>0</v>
      </c>
      <c r="M612" s="121"/>
      <c r="N612" s="78" t="str">
        <f t="shared" si="90"/>
        <v/>
      </c>
    </row>
    <row r="613" spans="1:14" s="79" customFormat="1" ht="13.5" customHeight="1">
      <c r="A613" s="120"/>
      <c r="B613" s="119"/>
      <c r="C613" s="118"/>
      <c r="D613" s="117"/>
      <c r="E613" s="116"/>
      <c r="F613" s="123"/>
      <c r="G613" s="113"/>
      <c r="H613" s="111">
        <f t="shared" si="91"/>
        <v>0</v>
      </c>
      <c r="I613" s="113"/>
      <c r="J613" s="111">
        <f t="shared" si="92"/>
        <v>0</v>
      </c>
      <c r="K613" s="112">
        <f t="shared" si="93"/>
        <v>0</v>
      </c>
      <c r="L613" s="111">
        <f t="shared" si="94"/>
        <v>0</v>
      </c>
      <c r="M613" s="121"/>
      <c r="N613" s="78" t="str">
        <f t="shared" si="90"/>
        <v/>
      </c>
    </row>
    <row r="614" spans="1:14" s="79" customFormat="1" ht="13.5" customHeight="1">
      <c r="A614" s="120"/>
      <c r="B614" s="119"/>
      <c r="C614" s="118"/>
      <c r="D614" s="117"/>
      <c r="E614" s="116"/>
      <c r="F614" s="123"/>
      <c r="G614" s="113"/>
      <c r="H614" s="111">
        <f t="shared" si="91"/>
        <v>0</v>
      </c>
      <c r="I614" s="113"/>
      <c r="J614" s="111">
        <f t="shared" si="92"/>
        <v>0</v>
      </c>
      <c r="K614" s="112">
        <f t="shared" si="93"/>
        <v>0</v>
      </c>
      <c r="L614" s="111">
        <f t="shared" si="94"/>
        <v>0</v>
      </c>
      <c r="M614" s="121"/>
      <c r="N614" s="78" t="str">
        <f t="shared" si="90"/>
        <v/>
      </c>
    </row>
    <row r="615" spans="1:14" s="79" customFormat="1" ht="13.5" customHeight="1">
      <c r="A615" s="120"/>
      <c r="B615" s="119"/>
      <c r="C615" s="118"/>
      <c r="D615" s="117"/>
      <c r="E615" s="116"/>
      <c r="F615" s="123"/>
      <c r="G615" s="113"/>
      <c r="H615" s="111">
        <f t="shared" si="91"/>
        <v>0</v>
      </c>
      <c r="I615" s="113"/>
      <c r="J615" s="111">
        <f t="shared" si="92"/>
        <v>0</v>
      </c>
      <c r="K615" s="112">
        <f t="shared" si="93"/>
        <v>0</v>
      </c>
      <c r="L615" s="111">
        <f t="shared" si="94"/>
        <v>0</v>
      </c>
      <c r="M615" s="121"/>
      <c r="N615" s="78" t="str">
        <f t="shared" si="90"/>
        <v/>
      </c>
    </row>
    <row r="616" spans="1:14" s="79" customFormat="1" ht="13.5" customHeight="1">
      <c r="A616" s="120"/>
      <c r="B616" s="119"/>
      <c r="C616" s="118"/>
      <c r="D616" s="117"/>
      <c r="E616" s="116"/>
      <c r="F616" s="123"/>
      <c r="G616" s="113"/>
      <c r="H616" s="111">
        <f t="shared" si="91"/>
        <v>0</v>
      </c>
      <c r="I616" s="113"/>
      <c r="J616" s="111">
        <f t="shared" si="92"/>
        <v>0</v>
      </c>
      <c r="K616" s="112">
        <f t="shared" si="93"/>
        <v>0</v>
      </c>
      <c r="L616" s="111">
        <f t="shared" si="94"/>
        <v>0</v>
      </c>
      <c r="M616" s="121"/>
      <c r="N616" s="78" t="str">
        <f t="shared" si="90"/>
        <v/>
      </c>
    </row>
    <row r="617" spans="1:14" s="79" customFormat="1" ht="13.5" customHeight="1">
      <c r="A617" s="120"/>
      <c r="B617" s="119"/>
      <c r="C617" s="118"/>
      <c r="D617" s="117"/>
      <c r="E617" s="116"/>
      <c r="F617" s="123"/>
      <c r="G617" s="113"/>
      <c r="H617" s="111">
        <f t="shared" si="91"/>
        <v>0</v>
      </c>
      <c r="I617" s="113"/>
      <c r="J617" s="111">
        <f t="shared" si="92"/>
        <v>0</v>
      </c>
      <c r="K617" s="112">
        <f t="shared" si="93"/>
        <v>0</v>
      </c>
      <c r="L617" s="111">
        <f t="shared" si="94"/>
        <v>0</v>
      </c>
      <c r="M617" s="121"/>
      <c r="N617" s="78" t="str">
        <f t="shared" si="90"/>
        <v/>
      </c>
    </row>
    <row r="618" spans="1:14" s="79" customFormat="1" ht="13.5" customHeight="1">
      <c r="A618" s="120"/>
      <c r="B618" s="119"/>
      <c r="C618" s="118"/>
      <c r="D618" s="117"/>
      <c r="E618" s="116"/>
      <c r="F618" s="123"/>
      <c r="G618" s="113"/>
      <c r="H618" s="111">
        <f t="shared" si="91"/>
        <v>0</v>
      </c>
      <c r="I618" s="113"/>
      <c r="J618" s="111">
        <f t="shared" si="92"/>
        <v>0</v>
      </c>
      <c r="K618" s="112">
        <f t="shared" si="93"/>
        <v>0</v>
      </c>
      <c r="L618" s="111">
        <f t="shared" si="94"/>
        <v>0</v>
      </c>
      <c r="M618" s="121"/>
      <c r="N618" s="78" t="str">
        <f t="shared" si="90"/>
        <v/>
      </c>
    </row>
    <row r="619" spans="1:14" s="79" customFormat="1" ht="13.5" customHeight="1">
      <c r="A619" s="120"/>
      <c r="B619" s="119"/>
      <c r="C619" s="118"/>
      <c r="D619" s="117"/>
      <c r="E619" s="116"/>
      <c r="F619" s="123"/>
      <c r="G619" s="113"/>
      <c r="H619" s="111">
        <f t="shared" si="91"/>
        <v>0</v>
      </c>
      <c r="I619" s="113"/>
      <c r="J619" s="111">
        <f t="shared" si="92"/>
        <v>0</v>
      </c>
      <c r="K619" s="112">
        <f t="shared" si="93"/>
        <v>0</v>
      </c>
      <c r="L619" s="111">
        <f t="shared" si="94"/>
        <v>0</v>
      </c>
      <c r="M619" s="121"/>
      <c r="N619" s="78" t="str">
        <f t="shared" si="90"/>
        <v/>
      </c>
    </row>
    <row r="620" spans="1:14" s="79" customFormat="1" ht="13.5" customHeight="1">
      <c r="A620" s="120"/>
      <c r="B620" s="119"/>
      <c r="C620" s="118"/>
      <c r="D620" s="117"/>
      <c r="E620" s="116"/>
      <c r="F620" s="123"/>
      <c r="G620" s="113"/>
      <c r="H620" s="111">
        <f t="shared" si="91"/>
        <v>0</v>
      </c>
      <c r="I620" s="113"/>
      <c r="J620" s="111">
        <f t="shared" si="92"/>
        <v>0</v>
      </c>
      <c r="K620" s="112">
        <f t="shared" si="93"/>
        <v>0</v>
      </c>
      <c r="L620" s="111">
        <f t="shared" si="94"/>
        <v>0</v>
      </c>
      <c r="M620" s="121"/>
      <c r="N620" s="78" t="str">
        <f t="shared" si="90"/>
        <v/>
      </c>
    </row>
    <row r="621" spans="1:14" s="79" customFormat="1" ht="13.5" customHeight="1">
      <c r="A621" s="120"/>
      <c r="B621" s="119"/>
      <c r="C621" s="118"/>
      <c r="D621" s="117"/>
      <c r="E621" s="116"/>
      <c r="F621" s="123"/>
      <c r="G621" s="113"/>
      <c r="H621" s="111">
        <f t="shared" si="91"/>
        <v>0</v>
      </c>
      <c r="I621" s="113"/>
      <c r="J621" s="111">
        <f t="shared" si="92"/>
        <v>0</v>
      </c>
      <c r="K621" s="112">
        <f t="shared" si="93"/>
        <v>0</v>
      </c>
      <c r="L621" s="111">
        <f t="shared" si="94"/>
        <v>0</v>
      </c>
      <c r="M621" s="121"/>
      <c r="N621" s="78" t="str">
        <f t="shared" si="90"/>
        <v/>
      </c>
    </row>
    <row r="622" spans="1:14" s="79" customFormat="1" ht="13.5" customHeight="1">
      <c r="A622" s="120"/>
      <c r="B622" s="119"/>
      <c r="C622" s="118"/>
      <c r="D622" s="117"/>
      <c r="E622" s="116"/>
      <c r="F622" s="123"/>
      <c r="G622" s="113"/>
      <c r="H622" s="111">
        <f t="shared" si="91"/>
        <v>0</v>
      </c>
      <c r="I622" s="113"/>
      <c r="J622" s="111">
        <f t="shared" si="92"/>
        <v>0</v>
      </c>
      <c r="K622" s="112">
        <f t="shared" si="93"/>
        <v>0</v>
      </c>
      <c r="L622" s="111">
        <f t="shared" si="94"/>
        <v>0</v>
      </c>
      <c r="M622" s="121"/>
      <c r="N622" s="78" t="str">
        <f t="shared" si="90"/>
        <v/>
      </c>
    </row>
    <row r="623" spans="1:14" s="79" customFormat="1" ht="13.5" customHeight="1">
      <c r="A623" s="120"/>
      <c r="B623" s="119"/>
      <c r="C623" s="118"/>
      <c r="D623" s="117"/>
      <c r="E623" s="116"/>
      <c r="F623" s="123"/>
      <c r="G623" s="113"/>
      <c r="H623" s="111">
        <f t="shared" si="91"/>
        <v>0</v>
      </c>
      <c r="I623" s="113"/>
      <c r="J623" s="111">
        <f t="shared" si="92"/>
        <v>0</v>
      </c>
      <c r="K623" s="112">
        <f t="shared" si="93"/>
        <v>0</v>
      </c>
      <c r="L623" s="111">
        <f t="shared" si="94"/>
        <v>0</v>
      </c>
      <c r="M623" s="121"/>
      <c r="N623" s="78" t="str">
        <f t="shared" si="90"/>
        <v/>
      </c>
    </row>
    <row r="624" spans="1:14" s="79" customFormat="1" ht="13.5" customHeight="1">
      <c r="A624" s="120"/>
      <c r="B624" s="119"/>
      <c r="C624" s="118"/>
      <c r="D624" s="117"/>
      <c r="E624" s="116"/>
      <c r="F624" s="123"/>
      <c r="G624" s="113"/>
      <c r="H624" s="111">
        <f t="shared" si="91"/>
        <v>0</v>
      </c>
      <c r="I624" s="113"/>
      <c r="J624" s="111">
        <f t="shared" si="92"/>
        <v>0</v>
      </c>
      <c r="K624" s="112">
        <f t="shared" si="93"/>
        <v>0</v>
      </c>
      <c r="L624" s="111">
        <f t="shared" si="94"/>
        <v>0</v>
      </c>
      <c r="M624" s="121"/>
      <c r="N624" s="78" t="str">
        <f t="shared" si="90"/>
        <v/>
      </c>
    </row>
    <row r="625" spans="1:17" s="79" customFormat="1" ht="13.5" customHeight="1">
      <c r="A625" s="120"/>
      <c r="B625" s="119"/>
      <c r="C625" s="118"/>
      <c r="D625" s="117"/>
      <c r="E625" s="116"/>
      <c r="F625" s="123"/>
      <c r="G625" s="113"/>
      <c r="H625" s="111">
        <f t="shared" si="91"/>
        <v>0</v>
      </c>
      <c r="I625" s="113"/>
      <c r="J625" s="111">
        <f t="shared" si="92"/>
        <v>0</v>
      </c>
      <c r="K625" s="112">
        <f t="shared" si="93"/>
        <v>0</v>
      </c>
      <c r="L625" s="111">
        <f t="shared" si="94"/>
        <v>0</v>
      </c>
      <c r="M625" s="121"/>
      <c r="N625" s="78" t="str">
        <f t="shared" si="90"/>
        <v/>
      </c>
    </row>
    <row r="626" spans="1:17" s="79" customFormat="1" ht="13.5" customHeight="1">
      <c r="A626" s="120"/>
      <c r="B626" s="119"/>
      <c r="C626" s="118"/>
      <c r="D626" s="117"/>
      <c r="E626" s="116"/>
      <c r="F626" s="123"/>
      <c r="G626" s="113"/>
      <c r="H626" s="111">
        <f t="shared" si="91"/>
        <v>0</v>
      </c>
      <c r="I626" s="113"/>
      <c r="J626" s="111">
        <f t="shared" si="92"/>
        <v>0</v>
      </c>
      <c r="K626" s="112">
        <f t="shared" si="93"/>
        <v>0</v>
      </c>
      <c r="L626" s="111">
        <f t="shared" si="94"/>
        <v>0</v>
      </c>
      <c r="M626" s="121"/>
      <c r="N626" s="78" t="str">
        <f t="shared" si="90"/>
        <v/>
      </c>
    </row>
    <row r="627" spans="1:17" s="79" customFormat="1" ht="13.5" customHeight="1">
      <c r="A627" s="120"/>
      <c r="B627" s="119"/>
      <c r="C627" s="118"/>
      <c r="D627" s="117"/>
      <c r="E627" s="116"/>
      <c r="F627" s="123"/>
      <c r="G627" s="113"/>
      <c r="H627" s="111">
        <f t="shared" si="91"/>
        <v>0</v>
      </c>
      <c r="I627" s="113"/>
      <c r="J627" s="111">
        <f t="shared" si="92"/>
        <v>0</v>
      </c>
      <c r="K627" s="112">
        <f t="shared" si="93"/>
        <v>0</v>
      </c>
      <c r="L627" s="111">
        <f t="shared" si="94"/>
        <v>0</v>
      </c>
      <c r="M627" s="121"/>
      <c r="N627" s="78" t="str">
        <f t="shared" si="90"/>
        <v/>
      </c>
    </row>
    <row r="628" spans="1:17" s="79" customFormat="1" ht="13.5" customHeight="1">
      <c r="A628" s="120"/>
      <c r="B628" s="119"/>
      <c r="C628" s="118"/>
      <c r="D628" s="117"/>
      <c r="E628" s="116"/>
      <c r="F628" s="122"/>
      <c r="G628" s="113"/>
      <c r="H628" s="111">
        <f t="shared" si="91"/>
        <v>0</v>
      </c>
      <c r="I628" s="113"/>
      <c r="J628" s="111">
        <f t="shared" si="92"/>
        <v>0</v>
      </c>
      <c r="K628" s="112">
        <f t="shared" si="93"/>
        <v>0</v>
      </c>
      <c r="L628" s="111">
        <f t="shared" si="94"/>
        <v>0</v>
      </c>
      <c r="M628" s="121"/>
      <c r="N628" s="78" t="str">
        <f t="shared" si="90"/>
        <v/>
      </c>
    </row>
    <row r="629" spans="1:17" s="79" customFormat="1" ht="14.25" customHeight="1" thickBot="1">
      <c r="A629" s="120"/>
      <c r="B629" s="119"/>
      <c r="C629" s="118"/>
      <c r="D629" s="117"/>
      <c r="E629" s="116"/>
      <c r="F629" s="115"/>
      <c r="G629" s="114"/>
      <c r="H629" s="111">
        <f t="shared" si="91"/>
        <v>0</v>
      </c>
      <c r="I629" s="113"/>
      <c r="J629" s="111">
        <f t="shared" si="92"/>
        <v>0</v>
      </c>
      <c r="K629" s="112">
        <f t="shared" si="93"/>
        <v>0</v>
      </c>
      <c r="L629" s="111">
        <f t="shared" si="94"/>
        <v>0</v>
      </c>
      <c r="M629" s="110"/>
      <c r="N629" s="78" t="str">
        <f t="shared" si="90"/>
        <v/>
      </c>
    </row>
    <row r="630" spans="1:17" s="79" customFormat="1" ht="14.25" thickTop="1">
      <c r="A630" s="109" t="s">
        <v>67</v>
      </c>
      <c r="B630" s="108" t="s">
        <v>72</v>
      </c>
      <c r="C630" s="107"/>
      <c r="D630" s="106" t="s">
        <v>71</v>
      </c>
      <c r="E630" s="105" t="s">
        <v>59</v>
      </c>
      <c r="F630" s="104" t="s">
        <v>59</v>
      </c>
      <c r="G630" s="103" t="s">
        <v>59</v>
      </c>
      <c r="H630" s="102">
        <f>SUMIFS(H580:H629,$A580:$A629,"設備費")</f>
        <v>0</v>
      </c>
      <c r="I630" s="103" t="s">
        <v>60</v>
      </c>
      <c r="J630" s="102">
        <f>SUMIFS(J580:J629,$A580:$A629,"設備費")</f>
        <v>0</v>
      </c>
      <c r="K630" s="103" t="s">
        <v>60</v>
      </c>
      <c r="L630" s="102">
        <f>SUMIFS(L580:L629,$A580:$A629,"設備費")</f>
        <v>0</v>
      </c>
      <c r="M630" s="101" t="s">
        <v>59</v>
      </c>
      <c r="N630" s="78" t="str">
        <f t="shared" si="90"/>
        <v/>
      </c>
      <c r="O630" s="79" t="s">
        <v>70</v>
      </c>
    </row>
    <row r="631" spans="1:17" s="79" customFormat="1">
      <c r="A631" s="100" t="s">
        <v>67</v>
      </c>
      <c r="B631" s="99" t="s">
        <v>69</v>
      </c>
      <c r="C631" s="98"/>
      <c r="D631" s="97" t="s">
        <v>68</v>
      </c>
      <c r="E631" s="96" t="s">
        <v>59</v>
      </c>
      <c r="F631" s="95" t="s">
        <v>61</v>
      </c>
      <c r="G631" s="94" t="s">
        <v>67</v>
      </c>
      <c r="H631" s="93">
        <f>SUMIFS(H580:H629,$A580:$A629,"工事費")</f>
        <v>0</v>
      </c>
      <c r="I631" s="94" t="s">
        <v>60</v>
      </c>
      <c r="J631" s="93">
        <f>SUMIFS(J580:J629,$A580:$A629,"工事費")</f>
        <v>0</v>
      </c>
      <c r="K631" s="94" t="s">
        <v>60</v>
      </c>
      <c r="L631" s="93">
        <f>SUMIFS(L580:L629,$A580:$A629,"工事費")</f>
        <v>0</v>
      </c>
      <c r="M631" s="92" t="s">
        <v>59</v>
      </c>
      <c r="N631" s="78" t="str">
        <f t="shared" si="90"/>
        <v/>
      </c>
      <c r="O631" s="91" t="s">
        <v>66</v>
      </c>
      <c r="P631" s="91" t="s">
        <v>65</v>
      </c>
      <c r="Q631" s="91" t="s">
        <v>64</v>
      </c>
    </row>
    <row r="632" spans="1:17" s="79" customFormat="1" ht="14.25" thickBot="1">
      <c r="A632" s="90" t="s">
        <v>61</v>
      </c>
      <c r="B632" s="89" t="s">
        <v>63</v>
      </c>
      <c r="C632" s="88"/>
      <c r="D632" s="87" t="s">
        <v>62</v>
      </c>
      <c r="E632" s="86" t="s">
        <v>61</v>
      </c>
      <c r="F632" s="85" t="s">
        <v>61</v>
      </c>
      <c r="G632" s="83" t="s">
        <v>59</v>
      </c>
      <c r="H632" s="84">
        <f>SUM(H580:H629)</f>
        <v>0</v>
      </c>
      <c r="I632" s="83" t="s">
        <v>60</v>
      </c>
      <c r="J632" s="84">
        <f>SUM(J580:J629)</f>
        <v>0</v>
      </c>
      <c r="K632" s="83" t="s">
        <v>60</v>
      </c>
      <c r="L632" s="82">
        <f>SUM(L580:L629)</f>
        <v>0</v>
      </c>
      <c r="M632" s="81" t="s">
        <v>59</v>
      </c>
      <c r="N632" s="78" t="str">
        <f t="shared" si="90"/>
        <v/>
      </c>
      <c r="O632" s="80" t="str">
        <f>IF(SUM(H630:H631)=H632,"","入力ミス")</f>
        <v/>
      </c>
      <c r="P632" s="80" t="str">
        <f>IF(SUM(J630:J631)=J632,"","入力ミス")</f>
        <v/>
      </c>
      <c r="Q632" s="80" t="str">
        <f>IF(SUM(L630:L631)=L632,"","入力ミス")</f>
        <v/>
      </c>
    </row>
  </sheetData>
  <mergeCells count="19">
    <mergeCell ref="A2:B2"/>
    <mergeCell ref="A5:A7"/>
    <mergeCell ref="E5:E7"/>
    <mergeCell ref="F5:L5"/>
    <mergeCell ref="M5:M7"/>
    <mergeCell ref="F6:F7"/>
    <mergeCell ref="G6:H6"/>
    <mergeCell ref="I6:J6"/>
    <mergeCell ref="K6:L6"/>
    <mergeCell ref="B6:D6"/>
    <mergeCell ref="A72:A74"/>
    <mergeCell ref="E72:E74"/>
    <mergeCell ref="F72:L72"/>
    <mergeCell ref="M72:M74"/>
    <mergeCell ref="F73:F74"/>
    <mergeCell ref="G73:H73"/>
    <mergeCell ref="I73:J73"/>
    <mergeCell ref="K73:L73"/>
    <mergeCell ref="B73:C73"/>
  </mergeCells>
  <phoneticPr fontId="4"/>
  <dataValidations disablePrompts="1" count="1">
    <dataValidation type="list" allowBlank="1" showInputMessage="1" showErrorMessage="1" sqref="A75:A632" xr:uid="{00000000-0002-0000-0600-000000000000}">
      <formula1>"設計費,設備費,工事費"</formula1>
    </dataValidation>
  </dataValidations>
  <pageMargins left="0.70866141732283472" right="0" top="0.74803149606299213" bottom="0.74803149606299213" header="0.31496062992125984" footer="0.31496062992125984"/>
  <pageSetup paperSize="9" scale="71" orientation="portrait" horizontalDpi="1200" verticalDpi="1200" r:id="rId1"/>
  <headerFooter>
    <oddFooter>&amp;R&amp;P</oddFooter>
  </headerFooter>
  <rowBreaks count="10" manualBreakCount="10">
    <brk id="70" max="12" man="1"/>
    <brk id="146" max="12" man="1"/>
    <brk id="200" max="12" man="1"/>
    <brk id="254" max="12" man="1"/>
    <brk id="308" max="12" man="1"/>
    <brk id="362" max="12" man="1"/>
    <brk id="416" max="12" man="1"/>
    <brk id="470" max="12" man="1"/>
    <brk id="524" max="12" man="1"/>
    <brk id="578" max="12" man="1"/>
  </rowBreaks>
  <colBreaks count="1" manualBreakCount="1">
    <brk id="13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AI632"/>
  <sheetViews>
    <sheetView showGridLines="0" view="pageLayout" topLeftCell="A28" zoomScaleNormal="100" zoomScaleSheetLayoutView="115" workbookViewId="0">
      <selection activeCell="I11" sqref="I11"/>
    </sheetView>
  </sheetViews>
  <sheetFormatPr defaultColWidth="10.25" defaultRowHeight="13.5"/>
  <cols>
    <col min="1" max="1" width="6.375" style="78" customWidth="1"/>
    <col min="2" max="2" width="5" style="78" customWidth="1"/>
    <col min="3" max="3" width="26" style="78" customWidth="1"/>
    <col min="4" max="4" width="11.125" style="78" customWidth="1"/>
    <col min="5" max="5" width="4.875" style="78" customWidth="1"/>
    <col min="6" max="6" width="3.625" style="78" customWidth="1"/>
    <col min="7" max="7" width="11" style="78" customWidth="1"/>
    <col min="8" max="8" width="4.125" style="78" customWidth="1"/>
    <col min="9" max="9" width="3.625" style="78" customWidth="1"/>
    <col min="10" max="10" width="11" style="78" customWidth="1"/>
    <col min="11" max="11" width="4.125" style="78" customWidth="1"/>
    <col min="12" max="12" width="3.625" style="78" customWidth="1"/>
    <col min="13" max="13" width="11" style="78" customWidth="1"/>
    <col min="14" max="15" width="4.125" style="78" customWidth="1"/>
    <col min="16" max="16" width="11" style="78" customWidth="1"/>
    <col min="17" max="17" width="6.875" style="78" customWidth="1"/>
    <col min="18" max="18" width="8.25" style="79" customWidth="1"/>
    <col min="19" max="19" width="15.75" style="79" customWidth="1"/>
    <col min="20" max="20" width="10.125" style="79" customWidth="1"/>
    <col min="21" max="21" width="15" style="79" customWidth="1"/>
    <col min="22" max="23" width="8.25" style="79" customWidth="1"/>
    <col min="24" max="35" width="10.25" style="79"/>
    <col min="36" max="16384" width="10.25" style="78"/>
  </cols>
  <sheetData>
    <row r="1" spans="1:35" s="304" customFormat="1" ht="16.5">
      <c r="A1" s="421" t="s">
        <v>316</v>
      </c>
      <c r="P1" s="307"/>
      <c r="Q1" s="307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</row>
    <row r="2" spans="1:35" s="304" customFormat="1">
      <c r="A2" s="558"/>
      <c r="B2" s="558"/>
      <c r="C2" s="305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</row>
    <row r="3" spans="1:35" s="304" customFormat="1" ht="14.25">
      <c r="A3" s="306"/>
      <c r="B3" s="306"/>
      <c r="C3" s="305"/>
      <c r="R3" s="303"/>
      <c r="S3" s="303"/>
      <c r="T3" s="77" t="s">
        <v>314</v>
      </c>
      <c r="U3" s="77"/>
      <c r="V3" s="76"/>
      <c r="W3" s="76"/>
      <c r="X3" s="76"/>
      <c r="Y3" s="76"/>
      <c r="Z3" s="303"/>
      <c r="AA3" s="303"/>
      <c r="AB3" s="303"/>
      <c r="AC3" s="303"/>
      <c r="AD3" s="303"/>
      <c r="AE3" s="303"/>
      <c r="AF3" s="303"/>
      <c r="AG3" s="303"/>
      <c r="AH3" s="303"/>
      <c r="AI3" s="303"/>
    </row>
    <row r="4" spans="1:35" s="304" customFormat="1" ht="14.25" thickBot="1">
      <c r="A4" s="305" t="s">
        <v>315</v>
      </c>
      <c r="B4" s="305"/>
      <c r="C4" s="305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</row>
    <row r="5" spans="1:35">
      <c r="A5" s="539" t="s">
        <v>106</v>
      </c>
      <c r="B5" s="178" t="s">
        <v>313</v>
      </c>
      <c r="C5" s="177"/>
      <c r="D5" s="177"/>
      <c r="E5" s="542" t="s">
        <v>312</v>
      </c>
      <c r="F5" s="420" t="s">
        <v>311</v>
      </c>
      <c r="G5" s="419"/>
      <c r="H5" s="419"/>
      <c r="I5" s="419"/>
      <c r="J5" s="419"/>
      <c r="K5" s="419"/>
      <c r="L5" s="419"/>
      <c r="M5" s="419"/>
      <c r="N5" s="418"/>
      <c r="O5" s="614" t="s">
        <v>102</v>
      </c>
      <c r="P5" s="615"/>
      <c r="Q5" s="616"/>
      <c r="T5" s="271" t="s">
        <v>125</v>
      </c>
      <c r="U5" s="303"/>
    </row>
    <row r="6" spans="1:35">
      <c r="A6" s="540"/>
      <c r="B6" s="311" t="s">
        <v>101</v>
      </c>
      <c r="C6" s="310"/>
      <c r="D6" s="310"/>
      <c r="E6" s="543"/>
      <c r="F6" s="417" t="s">
        <v>310</v>
      </c>
      <c r="G6" s="373"/>
      <c r="H6" s="373"/>
      <c r="I6" s="416" t="s">
        <v>309</v>
      </c>
      <c r="J6" s="415"/>
      <c r="K6" s="415"/>
      <c r="L6" s="416" t="s">
        <v>308</v>
      </c>
      <c r="M6" s="415"/>
      <c r="N6" s="415"/>
      <c r="O6" s="617"/>
      <c r="P6" s="618"/>
      <c r="Q6" s="619"/>
      <c r="U6" s="271" t="s">
        <v>124</v>
      </c>
    </row>
    <row r="7" spans="1:35" ht="14.25" thickBot="1">
      <c r="A7" s="541"/>
      <c r="B7" s="174"/>
      <c r="C7" s="173"/>
      <c r="D7" s="173"/>
      <c r="E7" s="544"/>
      <c r="F7" s="414" t="s">
        <v>0</v>
      </c>
      <c r="G7" s="410" t="s">
        <v>307</v>
      </c>
      <c r="H7" s="413"/>
      <c r="I7" s="412" t="s">
        <v>0</v>
      </c>
      <c r="J7" s="410" t="s">
        <v>94</v>
      </c>
      <c r="K7" s="409"/>
      <c r="L7" s="411" t="s">
        <v>0</v>
      </c>
      <c r="M7" s="410" t="s">
        <v>94</v>
      </c>
      <c r="N7" s="409"/>
      <c r="O7" s="620"/>
      <c r="P7" s="621"/>
      <c r="Q7" s="622"/>
      <c r="U7" s="140" t="s">
        <v>122</v>
      </c>
      <c r="X7" s="271"/>
    </row>
    <row r="8" spans="1:35" ht="14.25" thickBot="1">
      <c r="A8" s="300" t="s">
        <v>60</v>
      </c>
      <c r="B8" s="408" t="s">
        <v>306</v>
      </c>
      <c r="C8" s="298"/>
      <c r="D8" s="298"/>
      <c r="E8" s="407"/>
      <c r="F8" s="406"/>
      <c r="G8" s="623"/>
      <c r="H8" s="624"/>
      <c r="I8" s="405"/>
      <c r="J8" s="623"/>
      <c r="K8" s="624"/>
      <c r="L8" s="404"/>
      <c r="M8" s="623"/>
      <c r="N8" s="624"/>
      <c r="O8" s="625"/>
      <c r="P8" s="626"/>
      <c r="Q8" s="627"/>
      <c r="R8" s="79" t="s">
        <v>70</v>
      </c>
      <c r="U8" s="140" t="s">
        <v>120</v>
      </c>
      <c r="X8" s="140"/>
    </row>
    <row r="9" spans="1:35" ht="14.25" thickTop="1">
      <c r="A9" s="289" t="s">
        <v>60</v>
      </c>
      <c r="B9" s="288" t="s">
        <v>135</v>
      </c>
      <c r="C9" s="287"/>
      <c r="D9" s="287" t="s">
        <v>108</v>
      </c>
      <c r="E9" s="286" t="s">
        <v>305</v>
      </c>
      <c r="F9" s="403">
        <v>1</v>
      </c>
      <c r="G9" s="628">
        <f>$J$91</f>
        <v>3500000</v>
      </c>
      <c r="H9" s="629"/>
      <c r="I9" s="402">
        <v>1</v>
      </c>
      <c r="J9" s="628">
        <f>$M$91</f>
        <v>2300000</v>
      </c>
      <c r="K9" s="629"/>
      <c r="L9" s="401">
        <v>1</v>
      </c>
      <c r="M9" s="628">
        <f>$P$91</f>
        <v>1200000</v>
      </c>
      <c r="N9" s="629"/>
      <c r="O9" s="630"/>
      <c r="P9" s="631"/>
      <c r="Q9" s="632"/>
      <c r="R9" s="78" t="str">
        <f t="shared" ref="R9:R40" si="0">IF(J9+M9=G9,"","入力ミス")</f>
        <v/>
      </c>
      <c r="X9" s="140"/>
    </row>
    <row r="10" spans="1:35" ht="14.25" thickBot="1">
      <c r="A10" s="155"/>
      <c r="B10" s="154"/>
      <c r="C10" s="153"/>
      <c r="D10" s="153"/>
      <c r="E10" s="151"/>
      <c r="F10" s="400"/>
      <c r="G10" s="609"/>
      <c r="H10" s="610"/>
      <c r="I10" s="276"/>
      <c r="J10" s="609"/>
      <c r="K10" s="610"/>
      <c r="L10" s="274"/>
      <c r="M10" s="609"/>
      <c r="N10" s="610"/>
      <c r="O10" s="611"/>
      <c r="P10" s="612"/>
      <c r="Q10" s="613"/>
      <c r="R10" s="78" t="str">
        <f t="shared" si="0"/>
        <v/>
      </c>
    </row>
    <row r="11" spans="1:35">
      <c r="A11" s="225" t="s">
        <v>60</v>
      </c>
      <c r="B11" s="224" t="s">
        <v>119</v>
      </c>
      <c r="C11" s="223"/>
      <c r="D11" s="223"/>
      <c r="E11" s="399"/>
      <c r="F11" s="398"/>
      <c r="G11" s="599"/>
      <c r="H11" s="600"/>
      <c r="I11" s="398"/>
      <c r="J11" s="599"/>
      <c r="K11" s="600"/>
      <c r="L11" s="398"/>
      <c r="M11" s="599"/>
      <c r="N11" s="600"/>
      <c r="O11" s="601"/>
      <c r="P11" s="602"/>
      <c r="Q11" s="603"/>
      <c r="R11" s="78" t="str">
        <f t="shared" si="0"/>
        <v/>
      </c>
      <c r="T11" s="271" t="s">
        <v>118</v>
      </c>
    </row>
    <row r="12" spans="1:35">
      <c r="A12" s="145" t="s">
        <v>60</v>
      </c>
      <c r="B12" s="349" t="s">
        <v>304</v>
      </c>
      <c r="C12" s="347"/>
      <c r="D12" s="118"/>
      <c r="E12" s="344" t="s">
        <v>305</v>
      </c>
      <c r="F12" s="395"/>
      <c r="G12" s="591">
        <f>$J$144</f>
        <v>17065000</v>
      </c>
      <c r="H12" s="592"/>
      <c r="I12" s="395"/>
      <c r="J12" s="591">
        <f>$M$144</f>
        <v>17065000</v>
      </c>
      <c r="K12" s="592"/>
      <c r="L12" s="395"/>
      <c r="M12" s="591">
        <f>$P$144</f>
        <v>0</v>
      </c>
      <c r="N12" s="592"/>
      <c r="O12" s="580"/>
      <c r="P12" s="581"/>
      <c r="Q12" s="582"/>
      <c r="R12" s="78" t="str">
        <f t="shared" si="0"/>
        <v/>
      </c>
    </row>
    <row r="13" spans="1:35">
      <c r="A13" s="145" t="s">
        <v>60</v>
      </c>
      <c r="B13" s="349" t="s">
        <v>303</v>
      </c>
      <c r="C13" s="347"/>
      <c r="D13" s="118"/>
      <c r="E13" s="344" t="s">
        <v>305</v>
      </c>
      <c r="F13" s="395"/>
      <c r="G13" s="591">
        <f>$J$198</f>
        <v>7757300</v>
      </c>
      <c r="H13" s="592"/>
      <c r="I13" s="395"/>
      <c r="J13" s="591">
        <f>$M$198</f>
        <v>0</v>
      </c>
      <c r="K13" s="592"/>
      <c r="L13" s="395"/>
      <c r="M13" s="591">
        <f>$P$198</f>
        <v>7757300</v>
      </c>
      <c r="N13" s="592"/>
      <c r="O13" s="580"/>
      <c r="P13" s="581"/>
      <c r="Q13" s="582"/>
      <c r="R13" s="78" t="str">
        <f t="shared" si="0"/>
        <v/>
      </c>
    </row>
    <row r="14" spans="1:35">
      <c r="A14" s="145" t="s">
        <v>60</v>
      </c>
      <c r="B14" s="349" t="s">
        <v>302</v>
      </c>
      <c r="C14" s="347"/>
      <c r="D14" s="118"/>
      <c r="E14" s="344" t="s">
        <v>305</v>
      </c>
      <c r="F14" s="395"/>
      <c r="G14" s="591">
        <f>$J$252</f>
        <v>2670760</v>
      </c>
      <c r="H14" s="592"/>
      <c r="I14" s="395"/>
      <c r="J14" s="591">
        <f>$M$252</f>
        <v>2670760</v>
      </c>
      <c r="K14" s="592"/>
      <c r="L14" s="395"/>
      <c r="M14" s="591">
        <f>$P$252</f>
        <v>0</v>
      </c>
      <c r="N14" s="592"/>
      <c r="O14" s="580"/>
      <c r="P14" s="581"/>
      <c r="Q14" s="582"/>
      <c r="R14" s="78" t="str">
        <f t="shared" si="0"/>
        <v/>
      </c>
      <c r="T14" s="140" t="s">
        <v>117</v>
      </c>
    </row>
    <row r="15" spans="1:35">
      <c r="A15" s="145" t="s">
        <v>60</v>
      </c>
      <c r="B15" s="349" t="s">
        <v>301</v>
      </c>
      <c r="C15" s="347"/>
      <c r="D15" s="118"/>
      <c r="E15" s="344" t="s">
        <v>305</v>
      </c>
      <c r="F15" s="395"/>
      <c r="G15" s="591">
        <f>$J$306</f>
        <v>0</v>
      </c>
      <c r="H15" s="592"/>
      <c r="I15" s="395"/>
      <c r="J15" s="591">
        <f>$M$306</f>
        <v>0</v>
      </c>
      <c r="K15" s="592"/>
      <c r="L15" s="395"/>
      <c r="M15" s="591">
        <f>$P$306</f>
        <v>0</v>
      </c>
      <c r="N15" s="592"/>
      <c r="O15" s="580"/>
      <c r="P15" s="581"/>
      <c r="Q15" s="582"/>
      <c r="R15" s="78" t="str">
        <f t="shared" si="0"/>
        <v/>
      </c>
    </row>
    <row r="16" spans="1:35">
      <c r="A16" s="145" t="s">
        <v>60</v>
      </c>
      <c r="B16" s="349" t="s">
        <v>300</v>
      </c>
      <c r="C16" s="347"/>
      <c r="D16" s="118"/>
      <c r="E16" s="344" t="s">
        <v>305</v>
      </c>
      <c r="F16" s="395"/>
      <c r="G16" s="591">
        <f>$J$360</f>
        <v>0</v>
      </c>
      <c r="H16" s="592"/>
      <c r="I16" s="395"/>
      <c r="J16" s="591">
        <f>$M$360</f>
        <v>0</v>
      </c>
      <c r="K16" s="592"/>
      <c r="L16" s="395"/>
      <c r="M16" s="591">
        <f>$P$360</f>
        <v>0</v>
      </c>
      <c r="N16" s="592"/>
      <c r="O16" s="580"/>
      <c r="P16" s="581"/>
      <c r="Q16" s="582"/>
      <c r="R16" s="78" t="str">
        <f t="shared" si="0"/>
        <v/>
      </c>
    </row>
    <row r="17" spans="1:18">
      <c r="A17" s="145" t="s">
        <v>60</v>
      </c>
      <c r="B17" s="349" t="s">
        <v>299</v>
      </c>
      <c r="C17" s="347"/>
      <c r="D17" s="118"/>
      <c r="E17" s="344" t="s">
        <v>305</v>
      </c>
      <c r="F17" s="395"/>
      <c r="G17" s="591">
        <f>$J$414</f>
        <v>0</v>
      </c>
      <c r="H17" s="592"/>
      <c r="I17" s="395"/>
      <c r="J17" s="591">
        <f>$M$414</f>
        <v>0</v>
      </c>
      <c r="K17" s="592"/>
      <c r="L17" s="395"/>
      <c r="M17" s="591">
        <f>$P$414</f>
        <v>0</v>
      </c>
      <c r="N17" s="592"/>
      <c r="O17" s="580"/>
      <c r="P17" s="581"/>
      <c r="Q17" s="582"/>
      <c r="R17" s="78" t="str">
        <f t="shared" si="0"/>
        <v/>
      </c>
    </row>
    <row r="18" spans="1:18">
      <c r="A18" s="145" t="s">
        <v>60</v>
      </c>
      <c r="B18" s="349" t="s">
        <v>298</v>
      </c>
      <c r="C18" s="347"/>
      <c r="D18" s="118"/>
      <c r="E18" s="344" t="s">
        <v>305</v>
      </c>
      <c r="F18" s="395"/>
      <c r="G18" s="591">
        <f>$J$468</f>
        <v>0</v>
      </c>
      <c r="H18" s="592"/>
      <c r="I18" s="395"/>
      <c r="J18" s="591">
        <f>$M$468</f>
        <v>0</v>
      </c>
      <c r="K18" s="592"/>
      <c r="L18" s="395"/>
      <c r="M18" s="591">
        <f>$P$468</f>
        <v>0</v>
      </c>
      <c r="N18" s="592"/>
      <c r="O18" s="580"/>
      <c r="P18" s="581"/>
      <c r="Q18" s="582"/>
      <c r="R18" s="78" t="str">
        <f t="shared" si="0"/>
        <v/>
      </c>
    </row>
    <row r="19" spans="1:18">
      <c r="A19" s="145" t="s">
        <v>60</v>
      </c>
      <c r="B19" s="349" t="s">
        <v>297</v>
      </c>
      <c r="C19" s="347"/>
      <c r="D19" s="118"/>
      <c r="E19" s="344" t="s">
        <v>305</v>
      </c>
      <c r="F19" s="395"/>
      <c r="G19" s="591">
        <f>$J$522</f>
        <v>0</v>
      </c>
      <c r="H19" s="592"/>
      <c r="I19" s="395"/>
      <c r="J19" s="591">
        <f>$M$522</f>
        <v>0</v>
      </c>
      <c r="K19" s="592"/>
      <c r="L19" s="395"/>
      <c r="M19" s="591">
        <f>$P$522</f>
        <v>0</v>
      </c>
      <c r="N19" s="592"/>
      <c r="O19" s="386"/>
      <c r="P19" s="385"/>
      <c r="Q19" s="384"/>
      <c r="R19" s="78" t="str">
        <f t="shared" si="0"/>
        <v/>
      </c>
    </row>
    <row r="20" spans="1:18">
      <c r="A20" s="145" t="s">
        <v>60</v>
      </c>
      <c r="B20" s="349" t="s">
        <v>296</v>
      </c>
      <c r="C20" s="347"/>
      <c r="D20" s="118"/>
      <c r="E20" s="344" t="s">
        <v>305</v>
      </c>
      <c r="F20" s="395"/>
      <c r="G20" s="591">
        <f>$J$576</f>
        <v>0</v>
      </c>
      <c r="H20" s="592"/>
      <c r="I20" s="395"/>
      <c r="J20" s="591">
        <f>$M$576</f>
        <v>0</v>
      </c>
      <c r="K20" s="592"/>
      <c r="L20" s="395"/>
      <c r="M20" s="591">
        <f>$P$576</f>
        <v>0</v>
      </c>
      <c r="N20" s="592"/>
      <c r="O20" s="386"/>
      <c r="P20" s="385"/>
      <c r="Q20" s="384"/>
      <c r="R20" s="78" t="str">
        <f t="shared" si="0"/>
        <v/>
      </c>
    </row>
    <row r="21" spans="1:18">
      <c r="A21" s="145" t="s">
        <v>60</v>
      </c>
      <c r="B21" s="349" t="s">
        <v>295</v>
      </c>
      <c r="C21" s="347"/>
      <c r="D21" s="118"/>
      <c r="E21" s="344" t="s">
        <v>305</v>
      </c>
      <c r="F21" s="395"/>
      <c r="G21" s="591">
        <f>$J$630</f>
        <v>0</v>
      </c>
      <c r="H21" s="592"/>
      <c r="I21" s="395"/>
      <c r="J21" s="591">
        <f>$M$630</f>
        <v>0</v>
      </c>
      <c r="K21" s="592"/>
      <c r="L21" s="395"/>
      <c r="M21" s="591">
        <f>$P$630</f>
        <v>0</v>
      </c>
      <c r="N21" s="592"/>
      <c r="O21" s="386"/>
      <c r="P21" s="385"/>
      <c r="Q21" s="384"/>
      <c r="R21" s="78" t="str">
        <f t="shared" si="0"/>
        <v/>
      </c>
    </row>
    <row r="22" spans="1:18">
      <c r="A22" s="145" t="s">
        <v>60</v>
      </c>
      <c r="B22" s="349"/>
      <c r="C22" s="347"/>
      <c r="D22" s="118"/>
      <c r="E22" s="344"/>
      <c r="F22" s="395"/>
      <c r="G22" s="397"/>
      <c r="H22" s="396"/>
      <c r="I22" s="395"/>
      <c r="J22" s="397"/>
      <c r="K22" s="396"/>
      <c r="L22" s="395"/>
      <c r="M22" s="397"/>
      <c r="N22" s="396"/>
      <c r="O22" s="386"/>
      <c r="P22" s="385"/>
      <c r="Q22" s="384"/>
      <c r="R22" s="78" t="str">
        <f t="shared" si="0"/>
        <v/>
      </c>
    </row>
    <row r="23" spans="1:18">
      <c r="A23" s="145" t="s">
        <v>60</v>
      </c>
      <c r="B23" s="349"/>
      <c r="C23" s="347"/>
      <c r="D23" s="118"/>
      <c r="E23" s="344"/>
      <c r="F23" s="395"/>
      <c r="G23" s="397"/>
      <c r="H23" s="396"/>
      <c r="I23" s="395"/>
      <c r="J23" s="397"/>
      <c r="K23" s="396"/>
      <c r="L23" s="395"/>
      <c r="M23" s="397"/>
      <c r="N23" s="396"/>
      <c r="O23" s="386"/>
      <c r="P23" s="385"/>
      <c r="Q23" s="384"/>
      <c r="R23" s="78" t="str">
        <f t="shared" si="0"/>
        <v/>
      </c>
    </row>
    <row r="24" spans="1:18">
      <c r="A24" s="145" t="s">
        <v>60</v>
      </c>
      <c r="B24" s="349"/>
      <c r="C24" s="347"/>
      <c r="D24" s="118"/>
      <c r="E24" s="344"/>
      <c r="F24" s="395"/>
      <c r="G24" s="397"/>
      <c r="H24" s="396"/>
      <c r="I24" s="395"/>
      <c r="J24" s="397"/>
      <c r="K24" s="396"/>
      <c r="L24" s="395"/>
      <c r="M24" s="397"/>
      <c r="N24" s="396"/>
      <c r="O24" s="386"/>
      <c r="P24" s="385"/>
      <c r="Q24" s="384"/>
      <c r="R24" s="78" t="str">
        <f t="shared" si="0"/>
        <v/>
      </c>
    </row>
    <row r="25" spans="1:18">
      <c r="A25" s="145" t="s">
        <v>60</v>
      </c>
      <c r="B25" s="349"/>
      <c r="C25" s="347"/>
      <c r="D25" s="118"/>
      <c r="E25" s="344"/>
      <c r="F25" s="395"/>
      <c r="G25" s="591"/>
      <c r="H25" s="592"/>
      <c r="I25" s="395"/>
      <c r="J25" s="591"/>
      <c r="K25" s="592"/>
      <c r="L25" s="395"/>
      <c r="M25" s="591"/>
      <c r="N25" s="592"/>
      <c r="O25" s="580"/>
      <c r="P25" s="581"/>
      <c r="Q25" s="582"/>
      <c r="R25" s="78" t="str">
        <f t="shared" si="0"/>
        <v/>
      </c>
    </row>
    <row r="26" spans="1:18" ht="14.25" thickBot="1">
      <c r="A26" s="145" t="s">
        <v>60</v>
      </c>
      <c r="B26" s="349"/>
      <c r="C26" s="347"/>
      <c r="D26" s="118"/>
      <c r="E26" s="116"/>
      <c r="F26" s="266"/>
      <c r="G26" s="593"/>
      <c r="H26" s="594"/>
      <c r="I26" s="266"/>
      <c r="J26" s="593"/>
      <c r="K26" s="594"/>
      <c r="L26" s="266"/>
      <c r="M26" s="593"/>
      <c r="N26" s="594"/>
      <c r="O26" s="585"/>
      <c r="P26" s="586"/>
      <c r="Q26" s="587"/>
      <c r="R26" s="78" t="str">
        <f t="shared" si="0"/>
        <v/>
      </c>
    </row>
    <row r="27" spans="1:18" ht="15" thickTop="1" thickBot="1">
      <c r="A27" s="230" t="s">
        <v>60</v>
      </c>
      <c r="B27" s="194" t="s">
        <v>115</v>
      </c>
      <c r="C27" s="194"/>
      <c r="D27" s="193" t="s">
        <v>108</v>
      </c>
      <c r="E27" s="192"/>
      <c r="F27" s="380"/>
      <c r="G27" s="569">
        <f>SUM(G12:H26)</f>
        <v>27493060</v>
      </c>
      <c r="H27" s="595"/>
      <c r="I27" s="380"/>
      <c r="J27" s="569">
        <f>SUM(J12:K26)</f>
        <v>19735760</v>
      </c>
      <c r="K27" s="595"/>
      <c r="L27" s="380"/>
      <c r="M27" s="569">
        <f>SUM(M12:N26)</f>
        <v>7757300</v>
      </c>
      <c r="N27" s="595"/>
      <c r="O27" s="596"/>
      <c r="P27" s="597"/>
      <c r="Q27" s="598"/>
      <c r="R27" s="78" t="str">
        <f t="shared" si="0"/>
        <v/>
      </c>
    </row>
    <row r="28" spans="1:18">
      <c r="A28" s="225" t="s">
        <v>60</v>
      </c>
      <c r="B28" s="224" t="s">
        <v>114</v>
      </c>
      <c r="C28" s="223"/>
      <c r="D28" s="223"/>
      <c r="E28" s="222"/>
      <c r="F28" s="268"/>
      <c r="G28" s="599"/>
      <c r="H28" s="600"/>
      <c r="I28" s="268"/>
      <c r="J28" s="599"/>
      <c r="K28" s="600"/>
      <c r="L28" s="268"/>
      <c r="M28" s="599"/>
      <c r="N28" s="600"/>
      <c r="O28" s="601"/>
      <c r="P28" s="602"/>
      <c r="Q28" s="603"/>
      <c r="R28" s="78" t="str">
        <f t="shared" si="0"/>
        <v/>
      </c>
    </row>
    <row r="29" spans="1:18">
      <c r="A29" s="145" t="s">
        <v>60</v>
      </c>
      <c r="B29" s="382" t="s">
        <v>304</v>
      </c>
      <c r="C29" s="330"/>
      <c r="D29" s="118"/>
      <c r="E29" s="344" t="s">
        <v>305</v>
      </c>
      <c r="F29" s="395"/>
      <c r="G29" s="591">
        <f>$J$145</f>
        <v>8149340</v>
      </c>
      <c r="H29" s="592"/>
      <c r="I29" s="395"/>
      <c r="J29" s="591">
        <f>$M$145</f>
        <v>6399340</v>
      </c>
      <c r="K29" s="592"/>
      <c r="L29" s="395"/>
      <c r="M29" s="591">
        <f>$P$145</f>
        <v>1750000</v>
      </c>
      <c r="N29" s="592"/>
      <c r="O29" s="580"/>
      <c r="P29" s="581"/>
      <c r="Q29" s="582"/>
      <c r="R29" s="78" t="str">
        <f t="shared" si="0"/>
        <v/>
      </c>
    </row>
    <row r="30" spans="1:18">
      <c r="A30" s="145" t="s">
        <v>60</v>
      </c>
      <c r="B30" s="382" t="s">
        <v>303</v>
      </c>
      <c r="C30" s="330"/>
      <c r="D30" s="118"/>
      <c r="E30" s="344" t="s">
        <v>305</v>
      </c>
      <c r="F30" s="395"/>
      <c r="G30" s="591">
        <f>$J$199</f>
        <v>3505000</v>
      </c>
      <c r="H30" s="592"/>
      <c r="I30" s="395"/>
      <c r="J30" s="591">
        <f>$M$199</f>
        <v>0</v>
      </c>
      <c r="K30" s="592"/>
      <c r="L30" s="395"/>
      <c r="M30" s="591">
        <f>$P$199</f>
        <v>3505000</v>
      </c>
      <c r="N30" s="592"/>
      <c r="O30" s="580"/>
      <c r="P30" s="581"/>
      <c r="Q30" s="582"/>
      <c r="R30" s="78" t="str">
        <f t="shared" si="0"/>
        <v/>
      </c>
    </row>
    <row r="31" spans="1:18">
      <c r="A31" s="145" t="s">
        <v>60</v>
      </c>
      <c r="B31" s="382" t="s">
        <v>302</v>
      </c>
      <c r="C31" s="330"/>
      <c r="D31" s="118"/>
      <c r="E31" s="344" t="s">
        <v>305</v>
      </c>
      <c r="F31" s="395"/>
      <c r="G31" s="591">
        <f>$J$253</f>
        <v>152000</v>
      </c>
      <c r="H31" s="592"/>
      <c r="I31" s="395"/>
      <c r="J31" s="591">
        <f>$M$253</f>
        <v>152000</v>
      </c>
      <c r="K31" s="592"/>
      <c r="L31" s="395"/>
      <c r="M31" s="591">
        <f>$P$253</f>
        <v>0</v>
      </c>
      <c r="N31" s="592"/>
      <c r="O31" s="580"/>
      <c r="P31" s="581"/>
      <c r="Q31" s="582"/>
      <c r="R31" s="78" t="str">
        <f t="shared" si="0"/>
        <v/>
      </c>
    </row>
    <row r="32" spans="1:18">
      <c r="A32" s="145" t="s">
        <v>60</v>
      </c>
      <c r="B32" s="382" t="s">
        <v>301</v>
      </c>
      <c r="C32" s="330"/>
      <c r="D32" s="118"/>
      <c r="E32" s="344" t="s">
        <v>305</v>
      </c>
      <c r="F32" s="395"/>
      <c r="G32" s="591">
        <f>$J$307</f>
        <v>0</v>
      </c>
      <c r="H32" s="592"/>
      <c r="I32" s="395"/>
      <c r="J32" s="591">
        <f>$M$307</f>
        <v>0</v>
      </c>
      <c r="K32" s="592"/>
      <c r="L32" s="395"/>
      <c r="M32" s="591">
        <f>$P$307</f>
        <v>0</v>
      </c>
      <c r="N32" s="592"/>
      <c r="O32" s="580"/>
      <c r="P32" s="581"/>
      <c r="Q32" s="582"/>
      <c r="R32" s="78" t="str">
        <f t="shared" si="0"/>
        <v/>
      </c>
    </row>
    <row r="33" spans="1:18">
      <c r="A33" s="145" t="s">
        <v>60</v>
      </c>
      <c r="B33" s="382" t="s">
        <v>300</v>
      </c>
      <c r="C33" s="330"/>
      <c r="D33" s="118"/>
      <c r="E33" s="344" t="s">
        <v>305</v>
      </c>
      <c r="F33" s="395"/>
      <c r="G33" s="591">
        <f>$J$361</f>
        <v>0</v>
      </c>
      <c r="H33" s="592"/>
      <c r="I33" s="395"/>
      <c r="J33" s="591">
        <f>$M$361</f>
        <v>0</v>
      </c>
      <c r="K33" s="592"/>
      <c r="L33" s="395"/>
      <c r="M33" s="591">
        <f>$P$361</f>
        <v>0</v>
      </c>
      <c r="N33" s="592"/>
      <c r="O33" s="580"/>
      <c r="P33" s="581"/>
      <c r="Q33" s="582"/>
      <c r="R33" s="78" t="str">
        <f t="shared" si="0"/>
        <v/>
      </c>
    </row>
    <row r="34" spans="1:18">
      <c r="A34" s="145" t="s">
        <v>60</v>
      </c>
      <c r="B34" s="382" t="s">
        <v>299</v>
      </c>
      <c r="C34" s="330"/>
      <c r="D34" s="118"/>
      <c r="E34" s="344" t="s">
        <v>305</v>
      </c>
      <c r="F34" s="395"/>
      <c r="G34" s="591">
        <f>$J$415</f>
        <v>0</v>
      </c>
      <c r="H34" s="592"/>
      <c r="I34" s="395"/>
      <c r="J34" s="591">
        <f>$M$415</f>
        <v>0</v>
      </c>
      <c r="K34" s="592"/>
      <c r="L34" s="395"/>
      <c r="M34" s="591">
        <f>$P$415</f>
        <v>0</v>
      </c>
      <c r="N34" s="592"/>
      <c r="O34" s="580"/>
      <c r="P34" s="581"/>
      <c r="Q34" s="582"/>
      <c r="R34" s="78" t="str">
        <f t="shared" si="0"/>
        <v/>
      </c>
    </row>
    <row r="35" spans="1:18">
      <c r="A35" s="145" t="s">
        <v>60</v>
      </c>
      <c r="B35" s="382" t="s">
        <v>298</v>
      </c>
      <c r="C35" s="330"/>
      <c r="D35" s="118"/>
      <c r="E35" s="344" t="s">
        <v>305</v>
      </c>
      <c r="F35" s="395"/>
      <c r="G35" s="591">
        <f>$J$469</f>
        <v>0</v>
      </c>
      <c r="H35" s="592"/>
      <c r="I35" s="395"/>
      <c r="J35" s="591">
        <f>$M$469</f>
        <v>0</v>
      </c>
      <c r="K35" s="592"/>
      <c r="L35" s="395"/>
      <c r="M35" s="591">
        <f>$P$469</f>
        <v>0</v>
      </c>
      <c r="N35" s="592"/>
      <c r="O35" s="580"/>
      <c r="P35" s="581"/>
      <c r="Q35" s="582"/>
      <c r="R35" s="78" t="str">
        <f t="shared" si="0"/>
        <v/>
      </c>
    </row>
    <row r="36" spans="1:18">
      <c r="A36" s="145" t="s">
        <v>60</v>
      </c>
      <c r="B36" s="382" t="s">
        <v>297</v>
      </c>
      <c r="C36" s="330"/>
      <c r="D36" s="118"/>
      <c r="E36" s="344" t="s">
        <v>305</v>
      </c>
      <c r="F36" s="395"/>
      <c r="G36" s="591">
        <f>$J$523</f>
        <v>0</v>
      </c>
      <c r="H36" s="592"/>
      <c r="I36" s="395"/>
      <c r="J36" s="591">
        <f>$M$523</f>
        <v>0</v>
      </c>
      <c r="K36" s="592"/>
      <c r="L36" s="395"/>
      <c r="M36" s="591">
        <f>$P$523</f>
        <v>0</v>
      </c>
      <c r="N36" s="592"/>
      <c r="O36" s="386"/>
      <c r="P36" s="385"/>
      <c r="Q36" s="384"/>
      <c r="R36" s="78" t="str">
        <f t="shared" si="0"/>
        <v/>
      </c>
    </row>
    <row r="37" spans="1:18">
      <c r="A37" s="145" t="s">
        <v>60</v>
      </c>
      <c r="B37" s="382" t="s">
        <v>296</v>
      </c>
      <c r="C37" s="330"/>
      <c r="D37" s="118"/>
      <c r="E37" s="344" t="s">
        <v>305</v>
      </c>
      <c r="F37" s="395"/>
      <c r="G37" s="591">
        <f>$J$577</f>
        <v>0</v>
      </c>
      <c r="H37" s="592"/>
      <c r="I37" s="395"/>
      <c r="J37" s="591">
        <f>$M$577</f>
        <v>0</v>
      </c>
      <c r="K37" s="592"/>
      <c r="L37" s="395"/>
      <c r="M37" s="591">
        <f>$P$577</f>
        <v>0</v>
      </c>
      <c r="N37" s="592"/>
      <c r="O37" s="386"/>
      <c r="P37" s="385"/>
      <c r="Q37" s="384"/>
      <c r="R37" s="78" t="str">
        <f t="shared" si="0"/>
        <v/>
      </c>
    </row>
    <row r="38" spans="1:18">
      <c r="A38" s="145" t="s">
        <v>60</v>
      </c>
      <c r="B38" s="382" t="s">
        <v>295</v>
      </c>
      <c r="C38" s="330"/>
      <c r="D38" s="118"/>
      <c r="E38" s="344" t="s">
        <v>305</v>
      </c>
      <c r="F38" s="395"/>
      <c r="G38" s="591">
        <f>$J$631</f>
        <v>0</v>
      </c>
      <c r="H38" s="592"/>
      <c r="I38" s="395"/>
      <c r="J38" s="591">
        <f>$M$631</f>
        <v>0</v>
      </c>
      <c r="K38" s="592"/>
      <c r="L38" s="395"/>
      <c r="M38" s="591">
        <f>$P$631</f>
        <v>0</v>
      </c>
      <c r="N38" s="592"/>
      <c r="O38" s="386"/>
      <c r="P38" s="385"/>
      <c r="Q38" s="384"/>
      <c r="R38" s="78" t="str">
        <f t="shared" si="0"/>
        <v/>
      </c>
    </row>
    <row r="39" spans="1:18">
      <c r="A39" s="145" t="s">
        <v>60</v>
      </c>
      <c r="B39" s="382"/>
      <c r="C39" s="330"/>
      <c r="D39" s="118"/>
      <c r="E39" s="344"/>
      <c r="F39" s="395"/>
      <c r="G39" s="397"/>
      <c r="H39" s="396"/>
      <c r="I39" s="395"/>
      <c r="J39" s="397"/>
      <c r="K39" s="396"/>
      <c r="L39" s="395"/>
      <c r="M39" s="397"/>
      <c r="N39" s="396"/>
      <c r="O39" s="386"/>
      <c r="P39" s="385"/>
      <c r="Q39" s="384"/>
      <c r="R39" s="78" t="str">
        <f t="shared" si="0"/>
        <v/>
      </c>
    </row>
    <row r="40" spans="1:18">
      <c r="A40" s="145" t="s">
        <v>60</v>
      </c>
      <c r="B40" s="382"/>
      <c r="C40" s="330"/>
      <c r="D40" s="118"/>
      <c r="E40" s="344"/>
      <c r="F40" s="395"/>
      <c r="G40" s="397"/>
      <c r="H40" s="396"/>
      <c r="I40" s="395"/>
      <c r="J40" s="397"/>
      <c r="K40" s="396"/>
      <c r="L40" s="395"/>
      <c r="M40" s="397"/>
      <c r="N40" s="396"/>
      <c r="O40" s="386"/>
      <c r="P40" s="385"/>
      <c r="Q40" s="384"/>
      <c r="R40" s="78" t="str">
        <f t="shared" si="0"/>
        <v/>
      </c>
    </row>
    <row r="41" spans="1:18">
      <c r="A41" s="145" t="s">
        <v>60</v>
      </c>
      <c r="B41" s="382"/>
      <c r="C41" s="330"/>
      <c r="D41" s="118"/>
      <c r="E41" s="344"/>
      <c r="F41" s="395"/>
      <c r="G41" s="397"/>
      <c r="H41" s="396"/>
      <c r="I41" s="395"/>
      <c r="J41" s="397"/>
      <c r="K41" s="396"/>
      <c r="L41" s="395"/>
      <c r="M41" s="397"/>
      <c r="N41" s="396"/>
      <c r="O41" s="386"/>
      <c r="P41" s="385"/>
      <c r="Q41" s="384"/>
      <c r="R41" s="78" t="str">
        <f t="shared" ref="R41:R68" si="1">IF(J41+M41=G41,"","入力ミス")</f>
        <v/>
      </c>
    </row>
    <row r="42" spans="1:18">
      <c r="A42" s="145" t="s">
        <v>60</v>
      </c>
      <c r="B42" s="382"/>
      <c r="C42" s="330"/>
      <c r="D42" s="118"/>
      <c r="E42" s="344"/>
      <c r="F42" s="395"/>
      <c r="G42" s="591"/>
      <c r="H42" s="592"/>
      <c r="I42" s="395"/>
      <c r="J42" s="591"/>
      <c r="K42" s="592"/>
      <c r="L42" s="395"/>
      <c r="M42" s="591"/>
      <c r="N42" s="592"/>
      <c r="O42" s="580"/>
      <c r="P42" s="581"/>
      <c r="Q42" s="582"/>
      <c r="R42" s="78" t="str">
        <f t="shared" si="1"/>
        <v/>
      </c>
    </row>
    <row r="43" spans="1:18" ht="14.25" thickBot="1">
      <c r="A43" s="145" t="s">
        <v>60</v>
      </c>
      <c r="B43" s="382"/>
      <c r="C43" s="330"/>
      <c r="D43" s="118"/>
      <c r="E43" s="116"/>
      <c r="F43" s="266"/>
      <c r="G43" s="593"/>
      <c r="H43" s="594"/>
      <c r="I43" s="266"/>
      <c r="J43" s="593"/>
      <c r="K43" s="594"/>
      <c r="L43" s="266"/>
      <c r="M43" s="593"/>
      <c r="N43" s="594"/>
      <c r="O43" s="585"/>
      <c r="P43" s="586"/>
      <c r="Q43" s="587"/>
      <c r="R43" s="78" t="str">
        <f t="shared" si="1"/>
        <v/>
      </c>
    </row>
    <row r="44" spans="1:18" ht="15" thickTop="1" thickBot="1">
      <c r="A44" s="265" t="s">
        <v>60</v>
      </c>
      <c r="B44" s="264" t="s">
        <v>113</v>
      </c>
      <c r="C44" s="264"/>
      <c r="D44" s="263" t="s">
        <v>108</v>
      </c>
      <c r="E44" s="262"/>
      <c r="F44" s="394"/>
      <c r="G44" s="604">
        <f>SUM(G29:H43)</f>
        <v>11806340</v>
      </c>
      <c r="H44" s="605"/>
      <c r="I44" s="394"/>
      <c r="J44" s="604">
        <f>SUM(J29:K43)</f>
        <v>6551340</v>
      </c>
      <c r="K44" s="605"/>
      <c r="L44" s="394"/>
      <c r="M44" s="604">
        <f>SUM(M29:N43)</f>
        <v>5255000</v>
      </c>
      <c r="N44" s="605"/>
      <c r="O44" s="606"/>
      <c r="P44" s="607"/>
      <c r="Q44" s="608"/>
      <c r="R44" s="78" t="str">
        <f t="shared" si="1"/>
        <v/>
      </c>
    </row>
    <row r="45" spans="1:18">
      <c r="A45" s="155" t="s">
        <v>60</v>
      </c>
      <c r="B45" s="254"/>
      <c r="C45" s="253"/>
      <c r="D45" s="153"/>
      <c r="E45" s="252"/>
      <c r="F45" s="249"/>
      <c r="G45" s="599"/>
      <c r="H45" s="600"/>
      <c r="I45" s="249"/>
      <c r="J45" s="599"/>
      <c r="K45" s="600"/>
      <c r="L45" s="249"/>
      <c r="M45" s="599"/>
      <c r="N45" s="600"/>
      <c r="O45" s="601"/>
      <c r="P45" s="602"/>
      <c r="Q45" s="603"/>
      <c r="R45" s="78" t="str">
        <f t="shared" si="1"/>
        <v/>
      </c>
    </row>
    <row r="46" spans="1:18">
      <c r="A46" s="155" t="s">
        <v>60</v>
      </c>
      <c r="B46" s="254"/>
      <c r="C46" s="253"/>
      <c r="D46" s="153"/>
      <c r="E46" s="252"/>
      <c r="F46" s="249"/>
      <c r="G46" s="393"/>
      <c r="H46" s="392"/>
      <c r="I46" s="249"/>
      <c r="J46" s="393"/>
      <c r="K46" s="392"/>
      <c r="L46" s="249"/>
      <c r="M46" s="393"/>
      <c r="N46" s="392"/>
      <c r="O46" s="391"/>
      <c r="P46" s="390"/>
      <c r="Q46" s="389"/>
      <c r="R46" s="78" t="str">
        <f t="shared" si="1"/>
        <v/>
      </c>
    </row>
    <row r="47" spans="1:18">
      <c r="A47" s="155" t="s">
        <v>60</v>
      </c>
      <c r="B47" s="254"/>
      <c r="C47" s="253"/>
      <c r="D47" s="153"/>
      <c r="E47" s="252"/>
      <c r="F47" s="249"/>
      <c r="G47" s="393"/>
      <c r="H47" s="392"/>
      <c r="I47" s="249"/>
      <c r="J47" s="393"/>
      <c r="K47" s="392"/>
      <c r="L47" s="249"/>
      <c r="M47" s="393"/>
      <c r="N47" s="392"/>
      <c r="O47" s="391"/>
      <c r="P47" s="390"/>
      <c r="Q47" s="389"/>
      <c r="R47" s="78" t="str">
        <f t="shared" si="1"/>
        <v/>
      </c>
    </row>
    <row r="48" spans="1:18">
      <c r="A48" s="155" t="s">
        <v>60</v>
      </c>
      <c r="B48" s="248"/>
      <c r="C48" s="247"/>
      <c r="D48" s="167"/>
      <c r="E48" s="246"/>
      <c r="F48" s="241"/>
      <c r="G48" s="591"/>
      <c r="H48" s="592"/>
      <c r="I48" s="241"/>
      <c r="J48" s="591"/>
      <c r="K48" s="592"/>
      <c r="L48" s="241"/>
      <c r="M48" s="591"/>
      <c r="N48" s="592"/>
      <c r="O48" s="580"/>
      <c r="P48" s="581"/>
      <c r="Q48" s="582"/>
      <c r="R48" s="78" t="str">
        <f t="shared" si="1"/>
        <v/>
      </c>
    </row>
    <row r="49" spans="1:18" ht="14.25" thickBot="1">
      <c r="A49" s="239" t="s">
        <v>60</v>
      </c>
      <c r="B49" s="238"/>
      <c r="C49" s="238"/>
      <c r="D49" s="238"/>
      <c r="E49" s="237"/>
      <c r="F49" s="232"/>
      <c r="G49" s="593"/>
      <c r="H49" s="594"/>
      <c r="I49" s="232"/>
      <c r="J49" s="593"/>
      <c r="K49" s="594"/>
      <c r="L49" s="232"/>
      <c r="M49" s="593"/>
      <c r="N49" s="594"/>
      <c r="O49" s="585"/>
      <c r="P49" s="586"/>
      <c r="Q49" s="587"/>
      <c r="R49" s="78" t="str">
        <f t="shared" si="1"/>
        <v/>
      </c>
    </row>
    <row r="50" spans="1:18" ht="21" customHeight="1" thickTop="1" thickBot="1">
      <c r="A50" s="230" t="s">
        <v>60</v>
      </c>
      <c r="B50" s="194"/>
      <c r="C50" s="194"/>
      <c r="D50" s="193" t="s">
        <v>111</v>
      </c>
      <c r="E50" s="192"/>
      <c r="F50" s="380"/>
      <c r="G50" s="569">
        <f>G9+G27+G44</f>
        <v>42799400</v>
      </c>
      <c r="H50" s="595"/>
      <c r="I50" s="380"/>
      <c r="J50" s="569">
        <f>J9+J27+J44</f>
        <v>28587100</v>
      </c>
      <c r="K50" s="595"/>
      <c r="L50" s="388"/>
      <c r="M50" s="569">
        <f>M9+M27+M44</f>
        <v>14212300</v>
      </c>
      <c r="N50" s="595"/>
      <c r="O50" s="596"/>
      <c r="P50" s="597"/>
      <c r="Q50" s="598"/>
      <c r="R50" s="78" t="str">
        <f t="shared" si="1"/>
        <v/>
      </c>
    </row>
    <row r="51" spans="1:18" ht="14.25" thickBot="1">
      <c r="A51" s="184"/>
      <c r="B51" s="182"/>
      <c r="C51" s="182"/>
      <c r="D51" s="182"/>
      <c r="E51" s="181"/>
      <c r="F51" s="228"/>
      <c r="G51" s="588"/>
      <c r="H51" s="588"/>
      <c r="I51" s="228"/>
      <c r="J51" s="588"/>
      <c r="K51" s="588"/>
      <c r="L51" s="228"/>
      <c r="M51" s="588"/>
      <c r="N51" s="588"/>
      <c r="O51" s="589"/>
      <c r="P51" s="589"/>
      <c r="Q51" s="590"/>
      <c r="R51" s="78" t="str">
        <f t="shared" si="1"/>
        <v/>
      </c>
    </row>
    <row r="52" spans="1:18">
      <c r="A52" s="225" t="s">
        <v>60</v>
      </c>
      <c r="B52" s="224" t="s">
        <v>110</v>
      </c>
      <c r="C52" s="223"/>
      <c r="D52" s="223"/>
      <c r="E52" s="222"/>
      <c r="F52" s="217"/>
      <c r="G52" s="599"/>
      <c r="H52" s="600"/>
      <c r="I52" s="217"/>
      <c r="J52" s="599"/>
      <c r="K52" s="600"/>
      <c r="L52" s="217"/>
      <c r="M52" s="599"/>
      <c r="N52" s="600"/>
      <c r="O52" s="601"/>
      <c r="P52" s="602"/>
      <c r="Q52" s="603"/>
      <c r="R52" s="78" t="str">
        <f t="shared" si="1"/>
        <v/>
      </c>
    </row>
    <row r="53" spans="1:18">
      <c r="A53" s="145" t="s">
        <v>60</v>
      </c>
      <c r="B53" s="382" t="s">
        <v>304</v>
      </c>
      <c r="C53" s="330"/>
      <c r="D53" s="118"/>
      <c r="E53" s="143"/>
      <c r="F53" s="387"/>
      <c r="G53" s="578">
        <f>$J$146</f>
        <v>25214340</v>
      </c>
      <c r="H53" s="579"/>
      <c r="I53" s="211"/>
      <c r="J53" s="578">
        <f>$M$146</f>
        <v>23464340</v>
      </c>
      <c r="K53" s="579"/>
      <c r="L53" s="211"/>
      <c r="M53" s="578">
        <f>$P$146</f>
        <v>1750000</v>
      </c>
      <c r="N53" s="579"/>
      <c r="O53" s="580"/>
      <c r="P53" s="581"/>
      <c r="Q53" s="582"/>
      <c r="R53" s="78" t="str">
        <f t="shared" si="1"/>
        <v/>
      </c>
    </row>
    <row r="54" spans="1:18">
      <c r="A54" s="145" t="s">
        <v>60</v>
      </c>
      <c r="B54" s="382" t="s">
        <v>303</v>
      </c>
      <c r="C54" s="330"/>
      <c r="D54" s="118"/>
      <c r="E54" s="143"/>
      <c r="F54" s="387"/>
      <c r="G54" s="578">
        <f>$J$200</f>
        <v>11262300</v>
      </c>
      <c r="H54" s="579"/>
      <c r="I54" s="211"/>
      <c r="J54" s="578">
        <f>$M$200</f>
        <v>0</v>
      </c>
      <c r="K54" s="579"/>
      <c r="L54" s="211"/>
      <c r="M54" s="578">
        <f>$P$200</f>
        <v>11262300</v>
      </c>
      <c r="N54" s="579"/>
      <c r="O54" s="580"/>
      <c r="P54" s="581"/>
      <c r="Q54" s="582"/>
      <c r="R54" s="78" t="str">
        <f t="shared" si="1"/>
        <v/>
      </c>
    </row>
    <row r="55" spans="1:18">
      <c r="A55" s="145" t="s">
        <v>60</v>
      </c>
      <c r="B55" s="382" t="s">
        <v>302</v>
      </c>
      <c r="C55" s="330"/>
      <c r="D55" s="118"/>
      <c r="E55" s="143"/>
      <c r="F55" s="387"/>
      <c r="G55" s="578">
        <f>$J$254</f>
        <v>2822760</v>
      </c>
      <c r="H55" s="579"/>
      <c r="I55" s="211"/>
      <c r="J55" s="578">
        <f>$M$254</f>
        <v>2822760</v>
      </c>
      <c r="K55" s="579"/>
      <c r="L55" s="211"/>
      <c r="M55" s="578">
        <f>$P$254</f>
        <v>0</v>
      </c>
      <c r="N55" s="579"/>
      <c r="O55" s="580"/>
      <c r="P55" s="581"/>
      <c r="Q55" s="582"/>
      <c r="R55" s="78" t="str">
        <f t="shared" si="1"/>
        <v/>
      </c>
    </row>
    <row r="56" spans="1:18">
      <c r="A56" s="145" t="s">
        <v>60</v>
      </c>
      <c r="B56" s="382" t="s">
        <v>301</v>
      </c>
      <c r="C56" s="330"/>
      <c r="D56" s="118"/>
      <c r="E56" s="143"/>
      <c r="F56" s="387"/>
      <c r="G56" s="578">
        <f>$J$308</f>
        <v>0</v>
      </c>
      <c r="H56" s="579"/>
      <c r="I56" s="211"/>
      <c r="J56" s="578">
        <f>$M$308</f>
        <v>0</v>
      </c>
      <c r="K56" s="579"/>
      <c r="L56" s="211"/>
      <c r="M56" s="578">
        <f>$P$308</f>
        <v>0</v>
      </c>
      <c r="N56" s="579"/>
      <c r="O56" s="580"/>
      <c r="P56" s="581"/>
      <c r="Q56" s="582"/>
      <c r="R56" s="78" t="str">
        <f t="shared" si="1"/>
        <v/>
      </c>
    </row>
    <row r="57" spans="1:18">
      <c r="A57" s="145" t="s">
        <v>60</v>
      </c>
      <c r="B57" s="382" t="s">
        <v>300</v>
      </c>
      <c r="C57" s="330"/>
      <c r="D57" s="118"/>
      <c r="E57" s="143"/>
      <c r="F57" s="387"/>
      <c r="G57" s="578">
        <f>$J$362</f>
        <v>0</v>
      </c>
      <c r="H57" s="579"/>
      <c r="I57" s="211"/>
      <c r="J57" s="578">
        <f>$M$362</f>
        <v>0</v>
      </c>
      <c r="K57" s="579"/>
      <c r="L57" s="211"/>
      <c r="M57" s="578">
        <f>$P$362</f>
        <v>0</v>
      </c>
      <c r="N57" s="579"/>
      <c r="O57" s="580"/>
      <c r="P57" s="581"/>
      <c r="Q57" s="582"/>
      <c r="R57" s="78" t="str">
        <f t="shared" si="1"/>
        <v/>
      </c>
    </row>
    <row r="58" spans="1:18">
      <c r="A58" s="145" t="s">
        <v>60</v>
      </c>
      <c r="B58" s="382" t="s">
        <v>299</v>
      </c>
      <c r="C58" s="330"/>
      <c r="D58" s="118"/>
      <c r="E58" s="143"/>
      <c r="F58" s="387"/>
      <c r="G58" s="578">
        <f>$J$416</f>
        <v>0</v>
      </c>
      <c r="H58" s="579"/>
      <c r="I58" s="211"/>
      <c r="J58" s="578">
        <f>$M$416</f>
        <v>0</v>
      </c>
      <c r="K58" s="579"/>
      <c r="L58" s="211"/>
      <c r="M58" s="578">
        <f>$P$416</f>
        <v>0</v>
      </c>
      <c r="N58" s="579"/>
      <c r="O58" s="580"/>
      <c r="P58" s="581"/>
      <c r="Q58" s="582"/>
      <c r="R58" s="78" t="str">
        <f t="shared" si="1"/>
        <v/>
      </c>
    </row>
    <row r="59" spans="1:18">
      <c r="A59" s="145" t="s">
        <v>60</v>
      </c>
      <c r="B59" s="382" t="s">
        <v>298</v>
      </c>
      <c r="C59" s="330"/>
      <c r="D59" s="118"/>
      <c r="E59" s="143"/>
      <c r="F59" s="387"/>
      <c r="G59" s="578">
        <f>$J$470</f>
        <v>0</v>
      </c>
      <c r="H59" s="579"/>
      <c r="I59" s="211"/>
      <c r="J59" s="578">
        <f>$M$470</f>
        <v>0</v>
      </c>
      <c r="K59" s="579"/>
      <c r="L59" s="211"/>
      <c r="M59" s="578">
        <f>$P$470</f>
        <v>0</v>
      </c>
      <c r="N59" s="579"/>
      <c r="O59" s="580"/>
      <c r="P59" s="581"/>
      <c r="Q59" s="582"/>
      <c r="R59" s="78" t="str">
        <f t="shared" si="1"/>
        <v/>
      </c>
    </row>
    <row r="60" spans="1:18">
      <c r="A60" s="145" t="s">
        <v>60</v>
      </c>
      <c r="B60" s="382" t="s">
        <v>297</v>
      </c>
      <c r="C60" s="330"/>
      <c r="D60" s="118"/>
      <c r="E60" s="143"/>
      <c r="F60" s="199"/>
      <c r="G60" s="578">
        <f>$J$524</f>
        <v>0</v>
      </c>
      <c r="H60" s="579"/>
      <c r="I60" s="209"/>
      <c r="J60" s="578">
        <f>$M$524</f>
        <v>0</v>
      </c>
      <c r="K60" s="579"/>
      <c r="L60" s="209"/>
      <c r="M60" s="578">
        <f>$P$524</f>
        <v>0</v>
      </c>
      <c r="N60" s="579"/>
      <c r="O60" s="386"/>
      <c r="P60" s="385"/>
      <c r="Q60" s="384"/>
      <c r="R60" s="78" t="str">
        <f t="shared" si="1"/>
        <v/>
      </c>
    </row>
    <row r="61" spans="1:18">
      <c r="A61" s="145" t="s">
        <v>60</v>
      </c>
      <c r="B61" s="382" t="s">
        <v>296</v>
      </c>
      <c r="C61" s="330"/>
      <c r="D61" s="118"/>
      <c r="E61" s="143"/>
      <c r="F61" s="199"/>
      <c r="G61" s="578">
        <f>$J$578</f>
        <v>0</v>
      </c>
      <c r="H61" s="579"/>
      <c r="I61" s="209"/>
      <c r="J61" s="578">
        <f>$M$578</f>
        <v>0</v>
      </c>
      <c r="K61" s="579"/>
      <c r="L61" s="209"/>
      <c r="M61" s="578">
        <f>$P$578</f>
        <v>0</v>
      </c>
      <c r="N61" s="579"/>
      <c r="O61" s="386"/>
      <c r="P61" s="385"/>
      <c r="Q61" s="384"/>
      <c r="R61" s="78" t="str">
        <f t="shared" si="1"/>
        <v/>
      </c>
    </row>
    <row r="62" spans="1:18">
      <c r="A62" s="145" t="s">
        <v>60</v>
      </c>
      <c r="B62" s="382" t="s">
        <v>295</v>
      </c>
      <c r="C62" s="330"/>
      <c r="D62" s="118"/>
      <c r="E62" s="143"/>
      <c r="F62" s="199"/>
      <c r="G62" s="578">
        <f>$J$632</f>
        <v>0</v>
      </c>
      <c r="H62" s="579"/>
      <c r="I62" s="209"/>
      <c r="J62" s="578">
        <f>$M$632</f>
        <v>0</v>
      </c>
      <c r="K62" s="579"/>
      <c r="L62" s="209"/>
      <c r="M62" s="578">
        <f>$P$632</f>
        <v>0</v>
      </c>
      <c r="N62" s="579"/>
      <c r="O62" s="386"/>
      <c r="P62" s="385"/>
      <c r="Q62" s="384"/>
      <c r="R62" s="78" t="str">
        <f t="shared" si="1"/>
        <v/>
      </c>
    </row>
    <row r="63" spans="1:18">
      <c r="A63" s="145" t="s">
        <v>60</v>
      </c>
      <c r="B63" s="382"/>
      <c r="C63" s="330"/>
      <c r="D63" s="118"/>
      <c r="E63" s="143"/>
      <c r="F63" s="199"/>
      <c r="G63" s="578"/>
      <c r="H63" s="579"/>
      <c r="I63" s="199"/>
      <c r="J63" s="578"/>
      <c r="K63" s="579"/>
      <c r="L63" s="199"/>
      <c r="M63" s="578"/>
      <c r="N63" s="579"/>
      <c r="O63" s="386"/>
      <c r="P63" s="385"/>
      <c r="Q63" s="384"/>
      <c r="R63" s="78" t="str">
        <f t="shared" si="1"/>
        <v/>
      </c>
    </row>
    <row r="64" spans="1:18">
      <c r="A64" s="145" t="s">
        <v>60</v>
      </c>
      <c r="B64" s="382"/>
      <c r="C64" s="330"/>
      <c r="D64" s="118"/>
      <c r="E64" s="143"/>
      <c r="F64" s="199"/>
      <c r="G64" s="578"/>
      <c r="H64" s="579"/>
      <c r="I64" s="199"/>
      <c r="J64" s="578"/>
      <c r="K64" s="579"/>
      <c r="L64" s="199"/>
      <c r="M64" s="578"/>
      <c r="N64" s="579"/>
      <c r="O64" s="386"/>
      <c r="P64" s="385"/>
      <c r="Q64" s="384"/>
      <c r="R64" s="78" t="str">
        <f t="shared" si="1"/>
        <v/>
      </c>
    </row>
    <row r="65" spans="1:20">
      <c r="A65" s="145" t="s">
        <v>60</v>
      </c>
      <c r="B65" s="382"/>
      <c r="C65" s="330"/>
      <c r="D65" s="118"/>
      <c r="E65" s="143"/>
      <c r="F65" s="199"/>
      <c r="G65" s="578"/>
      <c r="H65" s="579"/>
      <c r="I65" s="199"/>
      <c r="J65" s="578"/>
      <c r="K65" s="579"/>
      <c r="L65" s="199"/>
      <c r="M65" s="578"/>
      <c r="N65" s="579"/>
      <c r="O65" s="386"/>
      <c r="P65" s="385"/>
      <c r="Q65" s="384"/>
      <c r="R65" s="78" t="str">
        <f t="shared" si="1"/>
        <v/>
      </c>
    </row>
    <row r="66" spans="1:20">
      <c r="A66" s="145" t="s">
        <v>60</v>
      </c>
      <c r="B66" s="382"/>
      <c r="C66" s="330"/>
      <c r="D66" s="118"/>
      <c r="E66" s="143"/>
      <c r="F66" s="383"/>
      <c r="G66" s="578"/>
      <c r="H66" s="579"/>
      <c r="I66" s="383"/>
      <c r="J66" s="578"/>
      <c r="K66" s="579"/>
      <c r="L66" s="383"/>
      <c r="M66" s="578"/>
      <c r="N66" s="579"/>
      <c r="O66" s="580"/>
      <c r="P66" s="581"/>
      <c r="Q66" s="582"/>
      <c r="R66" s="78" t="str">
        <f t="shared" si="1"/>
        <v/>
      </c>
    </row>
    <row r="67" spans="1:20" ht="14.25" thickBot="1">
      <c r="A67" s="145" t="s">
        <v>60</v>
      </c>
      <c r="B67" s="382"/>
      <c r="C67" s="330"/>
      <c r="D67" s="118"/>
      <c r="E67" s="143"/>
      <c r="F67" s="199"/>
      <c r="G67" s="583"/>
      <c r="H67" s="584"/>
      <c r="I67" s="199"/>
      <c r="J67" s="583"/>
      <c r="K67" s="584"/>
      <c r="L67" s="199"/>
      <c r="M67" s="583"/>
      <c r="N67" s="584"/>
      <c r="O67" s="585"/>
      <c r="P67" s="586"/>
      <c r="Q67" s="587"/>
      <c r="R67" s="78" t="str">
        <f t="shared" si="1"/>
        <v/>
      </c>
    </row>
    <row r="68" spans="1:20" ht="15" thickTop="1" thickBot="1">
      <c r="A68" s="196" t="s">
        <v>60</v>
      </c>
      <c r="B68" s="195" t="s">
        <v>294</v>
      </c>
      <c r="C68" s="194"/>
      <c r="D68" s="193" t="s">
        <v>108</v>
      </c>
      <c r="E68" s="192" t="s">
        <v>137</v>
      </c>
      <c r="F68" s="381"/>
      <c r="G68" s="569">
        <f>SUM(G53:H67)</f>
        <v>39299400</v>
      </c>
      <c r="H68" s="570"/>
      <c r="I68" s="380"/>
      <c r="J68" s="569">
        <f>SUM(J53:K67)</f>
        <v>26287100</v>
      </c>
      <c r="K68" s="570"/>
      <c r="L68" s="380"/>
      <c r="M68" s="569">
        <f>SUM(M53:N67)</f>
        <v>13012300</v>
      </c>
      <c r="N68" s="570"/>
      <c r="O68" s="379"/>
      <c r="P68" s="378"/>
      <c r="Q68" s="377"/>
      <c r="R68" s="78" t="str">
        <f t="shared" si="1"/>
        <v/>
      </c>
    </row>
    <row r="69" spans="1:20">
      <c r="A69" s="184"/>
      <c r="B69" s="182"/>
      <c r="C69" s="182"/>
      <c r="D69" s="182"/>
      <c r="E69" s="181"/>
      <c r="F69" s="181"/>
      <c r="G69" s="180"/>
      <c r="H69" s="180"/>
      <c r="I69" s="180"/>
      <c r="J69" s="180"/>
      <c r="K69" s="180"/>
      <c r="L69" s="180"/>
      <c r="M69" s="180"/>
      <c r="N69" s="180"/>
      <c r="O69" s="180"/>
      <c r="P69" s="179"/>
      <c r="Q69" s="376"/>
    </row>
    <row r="70" spans="1:20">
      <c r="A70" s="184"/>
      <c r="B70" s="182"/>
      <c r="C70" s="182"/>
      <c r="D70" s="182"/>
      <c r="E70" s="181"/>
      <c r="F70" s="181"/>
      <c r="G70" s="180"/>
      <c r="H70" s="180"/>
      <c r="I70" s="180"/>
      <c r="J70" s="180"/>
      <c r="K70" s="180"/>
      <c r="L70" s="180"/>
      <c r="M70" s="180"/>
      <c r="N70" s="180"/>
      <c r="O70" s="180"/>
      <c r="P70" s="179"/>
      <c r="Q70" s="376"/>
    </row>
    <row r="71" spans="1:20" ht="14.25" thickBot="1">
      <c r="A71" s="305" t="s">
        <v>107</v>
      </c>
      <c r="B71" s="182"/>
      <c r="C71" s="182"/>
      <c r="D71" s="182"/>
      <c r="E71" s="181"/>
      <c r="F71" s="181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79"/>
    </row>
    <row r="72" spans="1:20">
      <c r="A72" s="539" t="s">
        <v>106</v>
      </c>
      <c r="B72" s="178" t="s">
        <v>105</v>
      </c>
      <c r="C72" s="177"/>
      <c r="D72" s="176"/>
      <c r="E72" s="542" t="s">
        <v>104</v>
      </c>
      <c r="F72" s="375"/>
      <c r="G72" s="566" t="s">
        <v>103</v>
      </c>
      <c r="H72" s="567"/>
      <c r="I72" s="567"/>
      <c r="J72" s="567"/>
      <c r="K72" s="567"/>
      <c r="L72" s="567"/>
      <c r="M72" s="567"/>
      <c r="N72" s="567"/>
      <c r="O72" s="568"/>
      <c r="P72" s="568"/>
      <c r="Q72" s="571" t="s">
        <v>293</v>
      </c>
    </row>
    <row r="73" spans="1:20">
      <c r="A73" s="540"/>
      <c r="B73" s="311" t="s">
        <v>101</v>
      </c>
      <c r="C73" s="310"/>
      <c r="D73" s="175" t="s">
        <v>100</v>
      </c>
      <c r="E73" s="543"/>
      <c r="F73" s="574" t="s">
        <v>99</v>
      </c>
      <c r="G73" s="575"/>
      <c r="H73" s="373" t="s">
        <v>98</v>
      </c>
      <c r="I73" s="372"/>
      <c r="J73" s="374"/>
      <c r="K73" s="373" t="s">
        <v>97</v>
      </c>
      <c r="L73" s="372"/>
      <c r="M73" s="374"/>
      <c r="N73" s="373" t="s">
        <v>96</v>
      </c>
      <c r="O73" s="372"/>
      <c r="P73" s="371"/>
      <c r="Q73" s="572"/>
      <c r="T73" s="140" t="s">
        <v>95</v>
      </c>
    </row>
    <row r="74" spans="1:20" ht="14.25" thickBot="1">
      <c r="A74" s="541"/>
      <c r="B74" s="174"/>
      <c r="C74" s="173"/>
      <c r="D74" s="172"/>
      <c r="E74" s="544"/>
      <c r="F74" s="576"/>
      <c r="G74" s="577"/>
      <c r="H74" s="369" t="s">
        <v>0</v>
      </c>
      <c r="I74" s="368" t="s">
        <v>94</v>
      </c>
      <c r="J74" s="370"/>
      <c r="K74" s="369" t="s">
        <v>0</v>
      </c>
      <c r="L74" s="368" t="s">
        <v>94</v>
      </c>
      <c r="M74" s="370"/>
      <c r="N74" s="369" t="s">
        <v>0</v>
      </c>
      <c r="O74" s="368" t="s">
        <v>292</v>
      </c>
      <c r="P74" s="367"/>
      <c r="Q74" s="573"/>
      <c r="T74" s="140" t="s">
        <v>93</v>
      </c>
    </row>
    <row r="75" spans="1:20">
      <c r="A75" s="100" t="s">
        <v>291</v>
      </c>
      <c r="B75" s="168" t="s">
        <v>92</v>
      </c>
      <c r="C75" s="167"/>
      <c r="D75" s="97"/>
      <c r="E75" s="96"/>
      <c r="F75" s="366"/>
      <c r="G75" s="165"/>
      <c r="H75" s="348"/>
      <c r="I75" s="366"/>
      <c r="J75" s="165"/>
      <c r="K75" s="348"/>
      <c r="L75" s="366"/>
      <c r="M75" s="165"/>
      <c r="N75" s="348"/>
      <c r="O75" s="366"/>
      <c r="P75" s="165"/>
      <c r="Q75" s="164"/>
      <c r="R75" s="79" t="s">
        <v>70</v>
      </c>
      <c r="T75" s="140" t="s">
        <v>90</v>
      </c>
    </row>
    <row r="76" spans="1:20">
      <c r="A76" s="332" t="s">
        <v>286</v>
      </c>
      <c r="B76" s="349" t="s">
        <v>290</v>
      </c>
      <c r="C76" s="347"/>
      <c r="D76" s="163"/>
      <c r="E76" s="365" t="s">
        <v>289</v>
      </c>
      <c r="F76" s="336"/>
      <c r="G76" s="334">
        <v>24000</v>
      </c>
      <c r="H76" s="325">
        <v>75</v>
      </c>
      <c r="I76" s="364"/>
      <c r="J76" s="93">
        <f t="shared" ref="J76:J90" si="2">$G76*H76</f>
        <v>1800000</v>
      </c>
      <c r="K76" s="358">
        <v>75</v>
      </c>
      <c r="L76" s="362"/>
      <c r="M76" s="111">
        <f t="shared" ref="M76:M90" si="3">$G76*K76</f>
        <v>1800000</v>
      </c>
      <c r="N76" s="324">
        <f t="shared" ref="N76:N90" si="4">H76-K76</f>
        <v>0</v>
      </c>
      <c r="O76" s="361"/>
      <c r="P76" s="111">
        <f t="shared" ref="P76:P90" si="5">$G76*N76</f>
        <v>0</v>
      </c>
      <c r="Q76" s="121"/>
      <c r="R76" s="78" t="str">
        <f t="shared" ref="R76:R107" si="6">IF(M76+P76=J76,"","入力ミス")</f>
        <v/>
      </c>
      <c r="T76" s="140" t="s">
        <v>89</v>
      </c>
    </row>
    <row r="77" spans="1:20">
      <c r="A77" s="332" t="s">
        <v>286</v>
      </c>
      <c r="B77" s="349" t="s">
        <v>288</v>
      </c>
      <c r="C77" s="347"/>
      <c r="D77" s="163"/>
      <c r="E77" s="365" t="s">
        <v>159</v>
      </c>
      <c r="F77" s="336"/>
      <c r="G77" s="334">
        <v>900000</v>
      </c>
      <c r="H77" s="325">
        <v>1</v>
      </c>
      <c r="I77" s="364"/>
      <c r="J77" s="93">
        <f t="shared" si="2"/>
        <v>900000</v>
      </c>
      <c r="K77" s="358">
        <v>0</v>
      </c>
      <c r="L77" s="362"/>
      <c r="M77" s="111">
        <f t="shared" si="3"/>
        <v>0</v>
      </c>
      <c r="N77" s="324">
        <f t="shared" si="4"/>
        <v>1</v>
      </c>
      <c r="O77" s="361"/>
      <c r="P77" s="111">
        <f t="shared" si="5"/>
        <v>900000</v>
      </c>
      <c r="Q77" s="121"/>
      <c r="R77" s="78" t="str">
        <f t="shared" si="6"/>
        <v/>
      </c>
    </row>
    <row r="78" spans="1:20">
      <c r="A78" s="332" t="s">
        <v>286</v>
      </c>
      <c r="B78" s="349" t="s">
        <v>287</v>
      </c>
      <c r="C78" s="141"/>
      <c r="D78" s="163"/>
      <c r="E78" s="365" t="s">
        <v>159</v>
      </c>
      <c r="F78" s="336"/>
      <c r="G78" s="334">
        <v>300000</v>
      </c>
      <c r="H78" s="325">
        <v>1</v>
      </c>
      <c r="I78" s="364"/>
      <c r="J78" s="93">
        <f t="shared" si="2"/>
        <v>300000</v>
      </c>
      <c r="K78" s="358">
        <v>0</v>
      </c>
      <c r="L78" s="362"/>
      <c r="M78" s="111">
        <f t="shared" si="3"/>
        <v>0</v>
      </c>
      <c r="N78" s="324">
        <f t="shared" si="4"/>
        <v>1</v>
      </c>
      <c r="O78" s="361"/>
      <c r="P78" s="111">
        <f t="shared" si="5"/>
        <v>300000</v>
      </c>
      <c r="Q78" s="121"/>
      <c r="R78" s="78" t="str">
        <f t="shared" si="6"/>
        <v/>
      </c>
    </row>
    <row r="79" spans="1:20">
      <c r="A79" s="332" t="s">
        <v>286</v>
      </c>
      <c r="B79" s="349" t="s">
        <v>285</v>
      </c>
      <c r="C79" s="141"/>
      <c r="D79" s="163"/>
      <c r="E79" s="365" t="s">
        <v>159</v>
      </c>
      <c r="F79" s="336"/>
      <c r="G79" s="334">
        <v>500000</v>
      </c>
      <c r="H79" s="325">
        <v>1</v>
      </c>
      <c r="I79" s="364"/>
      <c r="J79" s="93">
        <f t="shared" si="2"/>
        <v>500000</v>
      </c>
      <c r="K79" s="358">
        <v>1</v>
      </c>
      <c r="L79" s="362"/>
      <c r="M79" s="111">
        <f t="shared" si="3"/>
        <v>500000</v>
      </c>
      <c r="N79" s="324">
        <f t="shared" si="4"/>
        <v>0</v>
      </c>
      <c r="O79" s="361"/>
      <c r="P79" s="111">
        <f t="shared" si="5"/>
        <v>0</v>
      </c>
      <c r="Q79" s="121"/>
      <c r="R79" s="78" t="str">
        <f t="shared" si="6"/>
        <v/>
      </c>
    </row>
    <row r="80" spans="1:20">
      <c r="A80" s="360"/>
      <c r="B80" s="356"/>
      <c r="C80" s="161"/>
      <c r="D80" s="160"/>
      <c r="E80" s="359"/>
      <c r="F80" s="335"/>
      <c r="G80" s="123"/>
      <c r="H80" s="327"/>
      <c r="I80" s="364"/>
      <c r="J80" s="93">
        <f t="shared" si="2"/>
        <v>0</v>
      </c>
      <c r="K80" s="363"/>
      <c r="L80" s="362"/>
      <c r="M80" s="111">
        <f t="shared" si="3"/>
        <v>0</v>
      </c>
      <c r="N80" s="324">
        <f t="shared" si="4"/>
        <v>0</v>
      </c>
      <c r="O80" s="361"/>
      <c r="P80" s="111">
        <f t="shared" si="5"/>
        <v>0</v>
      </c>
      <c r="Q80" s="110"/>
      <c r="R80" s="78" t="str">
        <f t="shared" si="6"/>
        <v/>
      </c>
    </row>
    <row r="81" spans="1:18">
      <c r="A81" s="360"/>
      <c r="B81" s="356"/>
      <c r="C81" s="161"/>
      <c r="D81" s="160"/>
      <c r="E81" s="359"/>
      <c r="F81" s="335"/>
      <c r="G81" s="123"/>
      <c r="H81" s="327"/>
      <c r="I81" s="364"/>
      <c r="J81" s="93">
        <f t="shared" si="2"/>
        <v>0</v>
      </c>
      <c r="K81" s="363"/>
      <c r="L81" s="362"/>
      <c r="M81" s="111">
        <f t="shared" si="3"/>
        <v>0</v>
      </c>
      <c r="N81" s="324">
        <f t="shared" si="4"/>
        <v>0</v>
      </c>
      <c r="O81" s="361"/>
      <c r="P81" s="111">
        <f t="shared" si="5"/>
        <v>0</v>
      </c>
      <c r="Q81" s="110"/>
      <c r="R81" s="78" t="str">
        <f t="shared" si="6"/>
        <v/>
      </c>
    </row>
    <row r="82" spans="1:18">
      <c r="A82" s="360"/>
      <c r="B82" s="356"/>
      <c r="C82" s="161"/>
      <c r="D82" s="160"/>
      <c r="E82" s="359"/>
      <c r="F82" s="335"/>
      <c r="G82" s="123"/>
      <c r="H82" s="327"/>
      <c r="I82" s="364"/>
      <c r="J82" s="93">
        <f t="shared" si="2"/>
        <v>0</v>
      </c>
      <c r="K82" s="363"/>
      <c r="L82" s="362"/>
      <c r="M82" s="111">
        <f t="shared" si="3"/>
        <v>0</v>
      </c>
      <c r="N82" s="324">
        <f t="shared" si="4"/>
        <v>0</v>
      </c>
      <c r="O82" s="361"/>
      <c r="P82" s="111">
        <f t="shared" si="5"/>
        <v>0</v>
      </c>
      <c r="Q82" s="110"/>
      <c r="R82" s="78" t="str">
        <f t="shared" si="6"/>
        <v/>
      </c>
    </row>
    <row r="83" spans="1:18">
      <c r="A83" s="360"/>
      <c r="B83" s="356"/>
      <c r="C83" s="161"/>
      <c r="D83" s="160"/>
      <c r="E83" s="359"/>
      <c r="F83" s="335"/>
      <c r="G83" s="123"/>
      <c r="H83" s="327"/>
      <c r="I83" s="364"/>
      <c r="J83" s="93">
        <f t="shared" si="2"/>
        <v>0</v>
      </c>
      <c r="K83" s="363"/>
      <c r="L83" s="362"/>
      <c r="M83" s="111">
        <f t="shared" si="3"/>
        <v>0</v>
      </c>
      <c r="N83" s="324">
        <f t="shared" si="4"/>
        <v>0</v>
      </c>
      <c r="O83" s="361"/>
      <c r="P83" s="111">
        <f t="shared" si="5"/>
        <v>0</v>
      </c>
      <c r="Q83" s="110"/>
      <c r="R83" s="78" t="str">
        <f t="shared" si="6"/>
        <v/>
      </c>
    </row>
    <row r="84" spans="1:18">
      <c r="A84" s="360"/>
      <c r="B84" s="356"/>
      <c r="C84" s="161"/>
      <c r="D84" s="160"/>
      <c r="E84" s="359"/>
      <c r="F84" s="335"/>
      <c r="G84" s="123"/>
      <c r="H84" s="327"/>
      <c r="I84" s="364"/>
      <c r="J84" s="93">
        <f t="shared" si="2"/>
        <v>0</v>
      </c>
      <c r="K84" s="363"/>
      <c r="L84" s="362"/>
      <c r="M84" s="111">
        <f t="shared" si="3"/>
        <v>0</v>
      </c>
      <c r="N84" s="324">
        <f t="shared" si="4"/>
        <v>0</v>
      </c>
      <c r="O84" s="361"/>
      <c r="P84" s="111">
        <f t="shared" si="5"/>
        <v>0</v>
      </c>
      <c r="Q84" s="110"/>
      <c r="R84" s="78" t="str">
        <f t="shared" si="6"/>
        <v/>
      </c>
    </row>
    <row r="85" spans="1:18">
      <c r="A85" s="360"/>
      <c r="B85" s="356"/>
      <c r="C85" s="161"/>
      <c r="D85" s="160"/>
      <c r="E85" s="359"/>
      <c r="F85" s="335"/>
      <c r="G85" s="123"/>
      <c r="H85" s="327"/>
      <c r="I85" s="364"/>
      <c r="J85" s="93">
        <f t="shared" si="2"/>
        <v>0</v>
      </c>
      <c r="K85" s="363"/>
      <c r="L85" s="362"/>
      <c r="M85" s="111">
        <f t="shared" si="3"/>
        <v>0</v>
      </c>
      <c r="N85" s="324">
        <f t="shared" si="4"/>
        <v>0</v>
      </c>
      <c r="O85" s="361"/>
      <c r="P85" s="111">
        <f t="shared" si="5"/>
        <v>0</v>
      </c>
      <c r="Q85" s="110"/>
      <c r="R85" s="78" t="str">
        <f t="shared" si="6"/>
        <v/>
      </c>
    </row>
    <row r="86" spans="1:18">
      <c r="A86" s="360"/>
      <c r="B86" s="356"/>
      <c r="C86" s="161"/>
      <c r="D86" s="160"/>
      <c r="E86" s="359"/>
      <c r="F86" s="335"/>
      <c r="G86" s="123"/>
      <c r="H86" s="327"/>
      <c r="I86" s="364"/>
      <c r="J86" s="93">
        <f t="shared" si="2"/>
        <v>0</v>
      </c>
      <c r="K86" s="363"/>
      <c r="L86" s="362"/>
      <c r="M86" s="111">
        <f t="shared" si="3"/>
        <v>0</v>
      </c>
      <c r="N86" s="324">
        <f t="shared" si="4"/>
        <v>0</v>
      </c>
      <c r="O86" s="361"/>
      <c r="P86" s="111">
        <f t="shared" si="5"/>
        <v>0</v>
      </c>
      <c r="Q86" s="110"/>
      <c r="R86" s="78" t="str">
        <f t="shared" si="6"/>
        <v/>
      </c>
    </row>
    <row r="87" spans="1:18">
      <c r="A87" s="360"/>
      <c r="B87" s="356"/>
      <c r="C87" s="161"/>
      <c r="D87" s="160"/>
      <c r="E87" s="359"/>
      <c r="F87" s="335"/>
      <c r="G87" s="123"/>
      <c r="H87" s="327"/>
      <c r="I87" s="364"/>
      <c r="J87" s="93">
        <f t="shared" si="2"/>
        <v>0</v>
      </c>
      <c r="K87" s="363"/>
      <c r="L87" s="362"/>
      <c r="M87" s="111">
        <f t="shared" si="3"/>
        <v>0</v>
      </c>
      <c r="N87" s="324">
        <f t="shared" si="4"/>
        <v>0</v>
      </c>
      <c r="O87" s="361"/>
      <c r="P87" s="111">
        <f t="shared" si="5"/>
        <v>0</v>
      </c>
      <c r="Q87" s="110"/>
      <c r="R87" s="78" t="str">
        <f t="shared" si="6"/>
        <v/>
      </c>
    </row>
    <row r="88" spans="1:18">
      <c r="A88" s="360"/>
      <c r="B88" s="356"/>
      <c r="C88" s="161"/>
      <c r="D88" s="160"/>
      <c r="E88" s="359"/>
      <c r="F88" s="335"/>
      <c r="G88" s="123"/>
      <c r="H88" s="327"/>
      <c r="I88" s="364"/>
      <c r="J88" s="93">
        <f t="shared" si="2"/>
        <v>0</v>
      </c>
      <c r="K88" s="363"/>
      <c r="L88" s="362"/>
      <c r="M88" s="111">
        <f t="shared" si="3"/>
        <v>0</v>
      </c>
      <c r="N88" s="324">
        <f t="shared" si="4"/>
        <v>0</v>
      </c>
      <c r="O88" s="361"/>
      <c r="P88" s="111">
        <f t="shared" si="5"/>
        <v>0</v>
      </c>
      <c r="Q88" s="110"/>
      <c r="R88" s="78" t="str">
        <f t="shared" si="6"/>
        <v/>
      </c>
    </row>
    <row r="89" spans="1:18">
      <c r="A89" s="360"/>
      <c r="B89" s="356"/>
      <c r="C89" s="161"/>
      <c r="D89" s="160"/>
      <c r="E89" s="359"/>
      <c r="F89" s="316"/>
      <c r="G89" s="122"/>
      <c r="H89" s="327"/>
      <c r="I89" s="316"/>
      <c r="J89" s="93">
        <f t="shared" si="2"/>
        <v>0</v>
      </c>
      <c r="K89" s="358"/>
      <c r="L89" s="357"/>
      <c r="M89" s="111">
        <f t="shared" si="3"/>
        <v>0</v>
      </c>
      <c r="N89" s="324">
        <f t="shared" si="4"/>
        <v>0</v>
      </c>
      <c r="O89" s="316"/>
      <c r="P89" s="111">
        <f t="shared" si="5"/>
        <v>0</v>
      </c>
      <c r="Q89" s="110"/>
      <c r="R89" s="78" t="str">
        <f t="shared" si="6"/>
        <v/>
      </c>
    </row>
    <row r="90" spans="1:18">
      <c r="A90" s="139"/>
      <c r="B90" s="356"/>
      <c r="C90" s="161"/>
      <c r="D90" s="160"/>
      <c r="E90" s="355"/>
      <c r="F90" s="316"/>
      <c r="G90" s="122"/>
      <c r="H90" s="354"/>
      <c r="I90" s="316"/>
      <c r="J90" s="93">
        <f t="shared" si="2"/>
        <v>0</v>
      </c>
      <c r="K90" s="354"/>
      <c r="L90" s="316"/>
      <c r="M90" s="111">
        <f t="shared" si="3"/>
        <v>0</v>
      </c>
      <c r="N90" s="324">
        <f t="shared" si="4"/>
        <v>0</v>
      </c>
      <c r="O90" s="316"/>
      <c r="P90" s="111">
        <f t="shared" si="5"/>
        <v>0</v>
      </c>
      <c r="Q90" s="110"/>
      <c r="R90" s="78" t="str">
        <f t="shared" si="6"/>
        <v/>
      </c>
    </row>
    <row r="91" spans="1:18" ht="14.25" thickBot="1">
      <c r="A91" s="90" t="s">
        <v>182</v>
      </c>
      <c r="B91" s="89" t="s">
        <v>184</v>
      </c>
      <c r="C91" s="88"/>
      <c r="D91" s="158" t="s">
        <v>183</v>
      </c>
      <c r="E91" s="86" t="s">
        <v>182</v>
      </c>
      <c r="F91" s="352"/>
      <c r="G91" s="85" t="s">
        <v>182</v>
      </c>
      <c r="H91" s="353" t="s">
        <v>182</v>
      </c>
      <c r="I91" s="352"/>
      <c r="J91" s="84">
        <f>SUM(J76:J90)</f>
        <v>3500000</v>
      </c>
      <c r="K91" s="353" t="s">
        <v>182</v>
      </c>
      <c r="L91" s="352"/>
      <c r="M91" s="85">
        <f>SUM(M76:M90)</f>
        <v>2300000</v>
      </c>
      <c r="N91" s="353" t="s">
        <v>182</v>
      </c>
      <c r="O91" s="352"/>
      <c r="P91" s="85">
        <f>SUM(P76:P90)</f>
        <v>1200000</v>
      </c>
      <c r="Q91" s="81" t="s">
        <v>182</v>
      </c>
      <c r="R91" s="78" t="str">
        <f t="shared" si="6"/>
        <v/>
      </c>
    </row>
    <row r="92" spans="1:18">
      <c r="A92" s="155" t="s">
        <v>182</v>
      </c>
      <c r="B92" s="154" t="s">
        <v>284</v>
      </c>
      <c r="C92" s="153"/>
      <c r="D92" s="152"/>
      <c r="E92" s="151"/>
      <c r="F92" s="350"/>
      <c r="G92" s="149"/>
      <c r="H92" s="351"/>
      <c r="I92" s="350"/>
      <c r="J92" s="149"/>
      <c r="K92" s="351"/>
      <c r="L92" s="350"/>
      <c r="M92" s="149"/>
      <c r="N92" s="351"/>
      <c r="O92" s="350"/>
      <c r="P92" s="147"/>
      <c r="Q92" s="146"/>
      <c r="R92" s="78" t="str">
        <f t="shared" si="6"/>
        <v/>
      </c>
    </row>
    <row r="93" spans="1:18">
      <c r="A93" s="145" t="s">
        <v>182</v>
      </c>
      <c r="B93" s="349" t="s">
        <v>283</v>
      </c>
      <c r="C93" s="347"/>
      <c r="D93" s="309" t="s">
        <v>180</v>
      </c>
      <c r="E93" s="143"/>
      <c r="F93" s="316"/>
      <c r="G93" s="93"/>
      <c r="H93" s="348"/>
      <c r="I93" s="316"/>
      <c r="J93" s="93"/>
      <c r="K93" s="348"/>
      <c r="L93" s="316"/>
      <c r="M93" s="93"/>
      <c r="N93" s="348"/>
      <c r="O93" s="316"/>
      <c r="P93" s="93"/>
      <c r="Q93" s="121"/>
      <c r="R93" s="78" t="str">
        <f t="shared" si="6"/>
        <v/>
      </c>
    </row>
    <row r="94" spans="1:18">
      <c r="A94" s="332" t="s">
        <v>158</v>
      </c>
      <c r="B94" s="337"/>
      <c r="C94" s="347" t="s">
        <v>276</v>
      </c>
      <c r="D94" s="346" t="s">
        <v>282</v>
      </c>
      <c r="E94" s="344" t="s">
        <v>173</v>
      </c>
      <c r="F94" s="336"/>
      <c r="G94" s="334">
        <v>345000</v>
      </c>
      <c r="H94" s="325">
        <v>27</v>
      </c>
      <c r="I94" s="318"/>
      <c r="J94" s="111">
        <f t="shared" ref="J94:J125" si="7">$G94*H94</f>
        <v>9315000</v>
      </c>
      <c r="K94" s="325">
        <v>27</v>
      </c>
      <c r="L94" s="318"/>
      <c r="M94" s="111">
        <f t="shared" ref="M94:M125" si="8">$G94*K94</f>
        <v>9315000</v>
      </c>
      <c r="N94" s="324">
        <f t="shared" ref="N94:N125" si="9">H94-K94</f>
        <v>0</v>
      </c>
      <c r="O94" s="316"/>
      <c r="P94" s="111">
        <f t="shared" ref="P94:P125" si="10">$G94*N94</f>
        <v>0</v>
      </c>
      <c r="Q94" s="121"/>
      <c r="R94" s="78" t="str">
        <f t="shared" si="6"/>
        <v/>
      </c>
    </row>
    <row r="95" spans="1:18">
      <c r="A95" s="332" t="s">
        <v>158</v>
      </c>
      <c r="B95" s="331"/>
      <c r="C95" s="330" t="s">
        <v>274</v>
      </c>
      <c r="D95" s="346" t="s">
        <v>281</v>
      </c>
      <c r="E95" s="344" t="s">
        <v>173</v>
      </c>
      <c r="F95" s="336"/>
      <c r="G95" s="334">
        <v>175000</v>
      </c>
      <c r="H95" s="325">
        <v>27</v>
      </c>
      <c r="I95" s="318"/>
      <c r="J95" s="111">
        <f t="shared" si="7"/>
        <v>4725000</v>
      </c>
      <c r="K95" s="325">
        <v>27</v>
      </c>
      <c r="L95" s="318"/>
      <c r="M95" s="111">
        <f t="shared" si="8"/>
        <v>4725000</v>
      </c>
      <c r="N95" s="324">
        <f t="shared" si="9"/>
        <v>0</v>
      </c>
      <c r="O95" s="316"/>
      <c r="P95" s="111">
        <f t="shared" si="10"/>
        <v>0</v>
      </c>
      <c r="Q95" s="121"/>
      <c r="R95" s="78" t="str">
        <f t="shared" si="6"/>
        <v/>
      </c>
    </row>
    <row r="96" spans="1:18">
      <c r="A96" s="332" t="s">
        <v>158</v>
      </c>
      <c r="B96" s="331"/>
      <c r="C96" s="330" t="s">
        <v>272</v>
      </c>
      <c r="D96" s="346" t="s">
        <v>280</v>
      </c>
      <c r="E96" s="344" t="s">
        <v>173</v>
      </c>
      <c r="F96" s="336"/>
      <c r="G96" s="334">
        <v>22000</v>
      </c>
      <c r="H96" s="325">
        <v>27</v>
      </c>
      <c r="I96" s="318"/>
      <c r="J96" s="111">
        <f t="shared" si="7"/>
        <v>594000</v>
      </c>
      <c r="K96" s="325">
        <v>27</v>
      </c>
      <c r="L96" s="318"/>
      <c r="M96" s="111">
        <f t="shared" si="8"/>
        <v>594000</v>
      </c>
      <c r="N96" s="324">
        <f t="shared" si="9"/>
        <v>0</v>
      </c>
      <c r="O96" s="316"/>
      <c r="P96" s="111">
        <f t="shared" si="10"/>
        <v>0</v>
      </c>
      <c r="Q96" s="121"/>
      <c r="R96" s="78" t="str">
        <f t="shared" si="6"/>
        <v/>
      </c>
    </row>
    <row r="97" spans="1:21" s="79" customFormat="1">
      <c r="A97" s="332" t="s">
        <v>158</v>
      </c>
      <c r="B97" s="331"/>
      <c r="C97" s="330" t="s">
        <v>276</v>
      </c>
      <c r="D97" s="346" t="s">
        <v>279</v>
      </c>
      <c r="E97" s="344" t="s">
        <v>173</v>
      </c>
      <c r="F97" s="336"/>
      <c r="G97" s="334">
        <v>326000</v>
      </c>
      <c r="H97" s="325">
        <v>2</v>
      </c>
      <c r="I97" s="318"/>
      <c r="J97" s="111">
        <f t="shared" si="7"/>
        <v>652000</v>
      </c>
      <c r="K97" s="325">
        <v>2</v>
      </c>
      <c r="L97" s="318"/>
      <c r="M97" s="111">
        <f t="shared" si="8"/>
        <v>652000</v>
      </c>
      <c r="N97" s="324">
        <f t="shared" si="9"/>
        <v>0</v>
      </c>
      <c r="O97" s="316"/>
      <c r="P97" s="111">
        <f t="shared" si="10"/>
        <v>0</v>
      </c>
      <c r="Q97" s="121"/>
      <c r="R97" s="78" t="str">
        <f t="shared" si="6"/>
        <v/>
      </c>
      <c r="T97" s="140" t="s">
        <v>87</v>
      </c>
    </row>
    <row r="98" spans="1:21" s="79" customFormat="1">
      <c r="A98" s="332" t="s">
        <v>158</v>
      </c>
      <c r="B98" s="331"/>
      <c r="C98" s="330" t="s">
        <v>274</v>
      </c>
      <c r="D98" s="346" t="s">
        <v>278</v>
      </c>
      <c r="E98" s="344" t="s">
        <v>173</v>
      </c>
      <c r="F98" s="336"/>
      <c r="G98" s="334">
        <v>172000</v>
      </c>
      <c r="H98" s="325">
        <v>2</v>
      </c>
      <c r="I98" s="318"/>
      <c r="J98" s="111">
        <f t="shared" si="7"/>
        <v>344000</v>
      </c>
      <c r="K98" s="325">
        <v>2</v>
      </c>
      <c r="L98" s="318"/>
      <c r="M98" s="111">
        <f t="shared" si="8"/>
        <v>344000</v>
      </c>
      <c r="N98" s="324">
        <f t="shared" si="9"/>
        <v>0</v>
      </c>
      <c r="O98" s="316"/>
      <c r="P98" s="111">
        <f t="shared" si="10"/>
        <v>0</v>
      </c>
      <c r="Q98" s="121"/>
      <c r="R98" s="78" t="str">
        <f t="shared" si="6"/>
        <v/>
      </c>
      <c r="T98" s="140" t="s">
        <v>86</v>
      </c>
    </row>
    <row r="99" spans="1:21" s="79" customFormat="1">
      <c r="A99" s="332" t="s">
        <v>158</v>
      </c>
      <c r="B99" s="331"/>
      <c r="C99" s="330" t="s">
        <v>272</v>
      </c>
      <c r="D99" s="346" t="s">
        <v>277</v>
      </c>
      <c r="E99" s="344" t="s">
        <v>173</v>
      </c>
      <c r="F99" s="336"/>
      <c r="G99" s="334">
        <v>22000</v>
      </c>
      <c r="H99" s="325">
        <v>2</v>
      </c>
      <c r="I99" s="318"/>
      <c r="J99" s="111">
        <f t="shared" si="7"/>
        <v>44000</v>
      </c>
      <c r="K99" s="325">
        <v>2</v>
      </c>
      <c r="L99" s="318"/>
      <c r="M99" s="111">
        <f t="shared" si="8"/>
        <v>44000</v>
      </c>
      <c r="N99" s="324">
        <f t="shared" si="9"/>
        <v>0</v>
      </c>
      <c r="O99" s="316"/>
      <c r="P99" s="111">
        <f t="shared" si="10"/>
        <v>0</v>
      </c>
      <c r="Q99" s="121"/>
      <c r="R99" s="78" t="str">
        <f t="shared" si="6"/>
        <v/>
      </c>
      <c r="T99" s="140" t="s">
        <v>85</v>
      </c>
    </row>
    <row r="100" spans="1:21" s="79" customFormat="1">
      <c r="A100" s="332" t="s">
        <v>158</v>
      </c>
      <c r="B100" s="331"/>
      <c r="C100" s="330" t="s">
        <v>276</v>
      </c>
      <c r="D100" s="345" t="s">
        <v>275</v>
      </c>
      <c r="E100" s="344" t="s">
        <v>173</v>
      </c>
      <c r="F100" s="336"/>
      <c r="G100" s="334">
        <v>294000</v>
      </c>
      <c r="H100" s="325">
        <v>1</v>
      </c>
      <c r="I100" s="318"/>
      <c r="J100" s="111">
        <f t="shared" si="7"/>
        <v>294000</v>
      </c>
      <c r="K100" s="325">
        <v>1</v>
      </c>
      <c r="L100" s="318"/>
      <c r="M100" s="111">
        <f t="shared" si="8"/>
        <v>294000</v>
      </c>
      <c r="N100" s="324">
        <f t="shared" si="9"/>
        <v>0</v>
      </c>
      <c r="O100" s="316"/>
      <c r="P100" s="111">
        <f t="shared" si="10"/>
        <v>0</v>
      </c>
      <c r="Q100" s="121"/>
      <c r="R100" s="78" t="str">
        <f t="shared" si="6"/>
        <v/>
      </c>
    </row>
    <row r="101" spans="1:21" s="79" customFormat="1">
      <c r="A101" s="332" t="s">
        <v>158</v>
      </c>
      <c r="B101" s="331"/>
      <c r="C101" s="330" t="s">
        <v>274</v>
      </c>
      <c r="D101" s="345" t="s">
        <v>273</v>
      </c>
      <c r="E101" s="344" t="s">
        <v>173</v>
      </c>
      <c r="F101" s="336"/>
      <c r="G101" s="334">
        <v>165000</v>
      </c>
      <c r="H101" s="325">
        <v>1</v>
      </c>
      <c r="I101" s="318"/>
      <c r="J101" s="111">
        <f t="shared" si="7"/>
        <v>165000</v>
      </c>
      <c r="K101" s="325">
        <v>1</v>
      </c>
      <c r="L101" s="318"/>
      <c r="M101" s="111">
        <f t="shared" si="8"/>
        <v>165000</v>
      </c>
      <c r="N101" s="324">
        <f t="shared" si="9"/>
        <v>0</v>
      </c>
      <c r="O101" s="316"/>
      <c r="P101" s="111">
        <f t="shared" si="10"/>
        <v>0</v>
      </c>
      <c r="Q101" s="121"/>
      <c r="R101" s="78" t="str">
        <f t="shared" si="6"/>
        <v/>
      </c>
    </row>
    <row r="102" spans="1:21" s="79" customFormat="1">
      <c r="A102" s="332" t="s">
        <v>158</v>
      </c>
      <c r="B102" s="331"/>
      <c r="C102" s="330" t="s">
        <v>272</v>
      </c>
      <c r="D102" s="345" t="s">
        <v>271</v>
      </c>
      <c r="E102" s="344" t="s">
        <v>173</v>
      </c>
      <c r="F102" s="336"/>
      <c r="G102" s="334">
        <v>22000</v>
      </c>
      <c r="H102" s="325">
        <v>1</v>
      </c>
      <c r="I102" s="318"/>
      <c r="J102" s="111">
        <f t="shared" si="7"/>
        <v>22000</v>
      </c>
      <c r="K102" s="325">
        <v>1</v>
      </c>
      <c r="L102" s="318"/>
      <c r="M102" s="111">
        <f t="shared" si="8"/>
        <v>22000</v>
      </c>
      <c r="N102" s="324">
        <f t="shared" si="9"/>
        <v>0</v>
      </c>
      <c r="O102" s="316"/>
      <c r="P102" s="111">
        <f t="shared" si="10"/>
        <v>0</v>
      </c>
      <c r="Q102" s="121"/>
      <c r="R102" s="78" t="str">
        <f t="shared" si="6"/>
        <v/>
      </c>
    </row>
    <row r="103" spans="1:21" s="79" customFormat="1">
      <c r="A103" s="332" t="s">
        <v>158</v>
      </c>
      <c r="B103" s="331"/>
      <c r="C103" s="330" t="s">
        <v>270</v>
      </c>
      <c r="D103" s="345" t="s">
        <v>269</v>
      </c>
      <c r="E103" s="344" t="s">
        <v>173</v>
      </c>
      <c r="F103" s="336"/>
      <c r="G103" s="334">
        <v>50000</v>
      </c>
      <c r="H103" s="325">
        <v>2</v>
      </c>
      <c r="I103" s="318"/>
      <c r="J103" s="111">
        <f t="shared" si="7"/>
        <v>100000</v>
      </c>
      <c r="K103" s="325">
        <v>2</v>
      </c>
      <c r="L103" s="318"/>
      <c r="M103" s="111">
        <f t="shared" si="8"/>
        <v>100000</v>
      </c>
      <c r="N103" s="324">
        <f t="shared" si="9"/>
        <v>0</v>
      </c>
      <c r="O103" s="316"/>
      <c r="P103" s="111">
        <f t="shared" si="10"/>
        <v>0</v>
      </c>
      <c r="Q103" s="121"/>
      <c r="R103" s="78" t="str">
        <f t="shared" si="6"/>
        <v/>
      </c>
      <c r="U103" s="79" t="s">
        <v>268</v>
      </c>
    </row>
    <row r="104" spans="1:21" s="79" customFormat="1">
      <c r="A104" s="332" t="s">
        <v>158</v>
      </c>
      <c r="B104" s="331"/>
      <c r="C104" s="330" t="s">
        <v>267</v>
      </c>
      <c r="D104" s="345" t="s">
        <v>266</v>
      </c>
      <c r="E104" s="344" t="s">
        <v>173</v>
      </c>
      <c r="F104" s="336"/>
      <c r="G104" s="334">
        <v>50000</v>
      </c>
      <c r="H104" s="325">
        <v>2</v>
      </c>
      <c r="I104" s="318"/>
      <c r="J104" s="111">
        <f t="shared" si="7"/>
        <v>100000</v>
      </c>
      <c r="K104" s="325">
        <v>2</v>
      </c>
      <c r="L104" s="318"/>
      <c r="M104" s="111">
        <f t="shared" si="8"/>
        <v>100000</v>
      </c>
      <c r="N104" s="324">
        <f t="shared" si="9"/>
        <v>0</v>
      </c>
      <c r="O104" s="316"/>
      <c r="P104" s="111">
        <f t="shared" si="10"/>
        <v>0</v>
      </c>
      <c r="Q104" s="121"/>
      <c r="R104" s="78" t="str">
        <f t="shared" si="6"/>
        <v/>
      </c>
    </row>
    <row r="105" spans="1:21" s="79" customFormat="1">
      <c r="A105" s="332" t="s">
        <v>158</v>
      </c>
      <c r="B105" s="331"/>
      <c r="C105" s="330" t="s">
        <v>265</v>
      </c>
      <c r="D105" s="345" t="s">
        <v>264</v>
      </c>
      <c r="E105" s="344" t="s">
        <v>173</v>
      </c>
      <c r="F105" s="336"/>
      <c r="G105" s="334">
        <v>13000</v>
      </c>
      <c r="H105" s="325">
        <v>30</v>
      </c>
      <c r="I105" s="318"/>
      <c r="J105" s="111">
        <f t="shared" si="7"/>
        <v>390000</v>
      </c>
      <c r="K105" s="325">
        <v>30</v>
      </c>
      <c r="L105" s="318"/>
      <c r="M105" s="111">
        <f t="shared" si="8"/>
        <v>390000</v>
      </c>
      <c r="N105" s="324">
        <f t="shared" si="9"/>
        <v>0</v>
      </c>
      <c r="O105" s="316"/>
      <c r="P105" s="111">
        <f t="shared" si="10"/>
        <v>0</v>
      </c>
      <c r="Q105" s="121"/>
      <c r="R105" s="78" t="str">
        <f t="shared" si="6"/>
        <v/>
      </c>
    </row>
    <row r="106" spans="1:21" s="79" customFormat="1">
      <c r="A106" s="332" t="s">
        <v>158</v>
      </c>
      <c r="B106" s="331"/>
      <c r="C106" s="330" t="s">
        <v>263</v>
      </c>
      <c r="D106" s="345" t="s">
        <v>262</v>
      </c>
      <c r="E106" s="344" t="s">
        <v>173</v>
      </c>
      <c r="F106" s="336"/>
      <c r="G106" s="334">
        <v>128000</v>
      </c>
      <c r="H106" s="325">
        <v>1</v>
      </c>
      <c r="I106" s="318"/>
      <c r="J106" s="111">
        <f t="shared" si="7"/>
        <v>128000</v>
      </c>
      <c r="K106" s="325">
        <v>1</v>
      </c>
      <c r="L106" s="318"/>
      <c r="M106" s="111">
        <f t="shared" si="8"/>
        <v>128000</v>
      </c>
      <c r="N106" s="324">
        <f t="shared" si="9"/>
        <v>0</v>
      </c>
      <c r="O106" s="316"/>
      <c r="P106" s="111">
        <f t="shared" si="10"/>
        <v>0</v>
      </c>
      <c r="Q106" s="121"/>
      <c r="R106" s="78" t="str">
        <f t="shared" si="6"/>
        <v/>
      </c>
    </row>
    <row r="107" spans="1:21" s="79" customFormat="1">
      <c r="A107" s="332" t="s">
        <v>158</v>
      </c>
      <c r="B107" s="331"/>
      <c r="C107" s="330" t="s">
        <v>261</v>
      </c>
      <c r="D107" s="345" t="s">
        <v>260</v>
      </c>
      <c r="E107" s="344" t="s">
        <v>173</v>
      </c>
      <c r="F107" s="336"/>
      <c r="G107" s="334">
        <v>192000</v>
      </c>
      <c r="H107" s="325">
        <v>1</v>
      </c>
      <c r="I107" s="318"/>
      <c r="J107" s="111">
        <f t="shared" si="7"/>
        <v>192000</v>
      </c>
      <c r="K107" s="325">
        <v>1</v>
      </c>
      <c r="L107" s="318"/>
      <c r="M107" s="111">
        <f t="shared" si="8"/>
        <v>192000</v>
      </c>
      <c r="N107" s="324">
        <f t="shared" si="9"/>
        <v>0</v>
      </c>
      <c r="O107" s="316"/>
      <c r="P107" s="111">
        <f t="shared" si="10"/>
        <v>0</v>
      </c>
      <c r="Q107" s="121"/>
      <c r="R107" s="78" t="str">
        <f t="shared" si="6"/>
        <v/>
      </c>
    </row>
    <row r="108" spans="1:21" s="79" customFormat="1">
      <c r="A108" s="332" t="s">
        <v>155</v>
      </c>
      <c r="B108" s="331"/>
      <c r="C108" s="330" t="s">
        <v>259</v>
      </c>
      <c r="D108" s="345"/>
      <c r="E108" s="344" t="s">
        <v>254</v>
      </c>
      <c r="F108" s="336"/>
      <c r="G108" s="334">
        <v>930</v>
      </c>
      <c r="H108" s="325">
        <v>300</v>
      </c>
      <c r="I108" s="318"/>
      <c r="J108" s="111">
        <f t="shared" si="7"/>
        <v>279000</v>
      </c>
      <c r="K108" s="325">
        <v>300</v>
      </c>
      <c r="L108" s="318"/>
      <c r="M108" s="111">
        <f t="shared" si="8"/>
        <v>279000</v>
      </c>
      <c r="N108" s="324">
        <f t="shared" si="9"/>
        <v>0</v>
      </c>
      <c r="O108" s="316"/>
      <c r="P108" s="111">
        <f t="shared" si="10"/>
        <v>0</v>
      </c>
      <c r="Q108" s="121"/>
      <c r="R108" s="78" t="str">
        <f t="shared" ref="R108:R139" si="11">IF(M108+P108=J108,"","入力ミス")</f>
        <v/>
      </c>
    </row>
    <row r="109" spans="1:21" s="79" customFormat="1">
      <c r="A109" s="332" t="s">
        <v>155</v>
      </c>
      <c r="B109" s="331"/>
      <c r="C109" s="330" t="s">
        <v>257</v>
      </c>
      <c r="D109" s="345"/>
      <c r="E109" s="344" t="s">
        <v>159</v>
      </c>
      <c r="F109" s="336"/>
      <c r="G109" s="334">
        <v>8000</v>
      </c>
      <c r="H109" s="325">
        <v>1</v>
      </c>
      <c r="I109" s="318"/>
      <c r="J109" s="111">
        <f t="shared" si="7"/>
        <v>8000</v>
      </c>
      <c r="K109" s="325">
        <v>1</v>
      </c>
      <c r="L109" s="318"/>
      <c r="M109" s="111">
        <f t="shared" si="8"/>
        <v>8000</v>
      </c>
      <c r="N109" s="324">
        <f t="shared" si="9"/>
        <v>0</v>
      </c>
      <c r="O109" s="316"/>
      <c r="P109" s="111">
        <f t="shared" si="10"/>
        <v>0</v>
      </c>
      <c r="Q109" s="121"/>
      <c r="R109" s="78" t="str">
        <f t="shared" si="11"/>
        <v/>
      </c>
    </row>
    <row r="110" spans="1:21" s="79" customFormat="1">
      <c r="A110" s="332" t="s">
        <v>155</v>
      </c>
      <c r="B110" s="331"/>
      <c r="C110" s="330" t="s">
        <v>258</v>
      </c>
      <c r="D110" s="345"/>
      <c r="E110" s="344" t="s">
        <v>254</v>
      </c>
      <c r="F110" s="336"/>
      <c r="G110" s="334">
        <v>390</v>
      </c>
      <c r="H110" s="325">
        <v>270</v>
      </c>
      <c r="I110" s="318"/>
      <c r="J110" s="111">
        <f t="shared" si="7"/>
        <v>105300</v>
      </c>
      <c r="K110" s="325">
        <v>270</v>
      </c>
      <c r="L110" s="318"/>
      <c r="M110" s="111">
        <f t="shared" si="8"/>
        <v>105300</v>
      </c>
      <c r="N110" s="324">
        <f t="shared" si="9"/>
        <v>0</v>
      </c>
      <c r="O110" s="316"/>
      <c r="P110" s="111">
        <f t="shared" si="10"/>
        <v>0</v>
      </c>
      <c r="Q110" s="121"/>
      <c r="R110" s="78" t="str">
        <f t="shared" si="11"/>
        <v/>
      </c>
    </row>
    <row r="111" spans="1:21" s="79" customFormat="1">
      <c r="A111" s="332" t="s">
        <v>155</v>
      </c>
      <c r="B111" s="331"/>
      <c r="C111" s="330" t="s">
        <v>257</v>
      </c>
      <c r="D111" s="345"/>
      <c r="E111" s="344" t="s">
        <v>159</v>
      </c>
      <c r="F111" s="336"/>
      <c r="G111" s="334">
        <v>31590</v>
      </c>
      <c r="H111" s="325">
        <v>1</v>
      </c>
      <c r="I111" s="318"/>
      <c r="J111" s="111">
        <f t="shared" si="7"/>
        <v>31590</v>
      </c>
      <c r="K111" s="325">
        <v>1</v>
      </c>
      <c r="L111" s="318"/>
      <c r="M111" s="111">
        <f t="shared" si="8"/>
        <v>31590</v>
      </c>
      <c r="N111" s="324">
        <f t="shared" si="9"/>
        <v>0</v>
      </c>
      <c r="O111" s="316"/>
      <c r="P111" s="111">
        <f t="shared" si="10"/>
        <v>0</v>
      </c>
      <c r="Q111" s="121"/>
      <c r="R111" s="78" t="str">
        <f t="shared" si="11"/>
        <v/>
      </c>
    </row>
    <row r="112" spans="1:21" s="79" customFormat="1">
      <c r="A112" s="332" t="s">
        <v>155</v>
      </c>
      <c r="B112" s="331"/>
      <c r="C112" s="330" t="s">
        <v>256</v>
      </c>
      <c r="D112" s="345"/>
      <c r="E112" s="344" t="s">
        <v>170</v>
      </c>
      <c r="F112" s="336"/>
      <c r="G112" s="334">
        <v>770</v>
      </c>
      <c r="H112" s="325">
        <v>285</v>
      </c>
      <c r="I112" s="318"/>
      <c r="J112" s="111">
        <f t="shared" si="7"/>
        <v>219450</v>
      </c>
      <c r="K112" s="325">
        <v>285</v>
      </c>
      <c r="L112" s="318"/>
      <c r="M112" s="111">
        <f t="shared" si="8"/>
        <v>219450</v>
      </c>
      <c r="N112" s="324">
        <f t="shared" si="9"/>
        <v>0</v>
      </c>
      <c r="O112" s="316"/>
      <c r="P112" s="111">
        <f t="shared" si="10"/>
        <v>0</v>
      </c>
      <c r="Q112" s="121"/>
      <c r="R112" s="78" t="str">
        <f t="shared" si="11"/>
        <v/>
      </c>
    </row>
    <row r="113" spans="1:18" s="79" customFormat="1">
      <c r="A113" s="332" t="s">
        <v>155</v>
      </c>
      <c r="B113" s="331"/>
      <c r="C113" s="330" t="s">
        <v>255</v>
      </c>
      <c r="D113" s="345"/>
      <c r="E113" s="344" t="s">
        <v>254</v>
      </c>
      <c r="F113" s="336"/>
      <c r="G113" s="334">
        <v>320</v>
      </c>
      <c r="H113" s="325">
        <v>300</v>
      </c>
      <c r="I113" s="318"/>
      <c r="J113" s="111">
        <f t="shared" si="7"/>
        <v>96000</v>
      </c>
      <c r="K113" s="325">
        <v>300</v>
      </c>
      <c r="L113" s="318"/>
      <c r="M113" s="111">
        <f t="shared" si="8"/>
        <v>96000</v>
      </c>
      <c r="N113" s="324">
        <f t="shared" si="9"/>
        <v>0</v>
      </c>
      <c r="O113" s="316"/>
      <c r="P113" s="111">
        <f t="shared" si="10"/>
        <v>0</v>
      </c>
      <c r="Q113" s="121"/>
      <c r="R113" s="78" t="str">
        <f t="shared" si="11"/>
        <v/>
      </c>
    </row>
    <row r="114" spans="1:18" s="79" customFormat="1">
      <c r="A114" s="332" t="s">
        <v>155</v>
      </c>
      <c r="B114" s="331"/>
      <c r="C114" s="330" t="s">
        <v>253</v>
      </c>
      <c r="D114" s="345"/>
      <c r="E114" s="344" t="s">
        <v>159</v>
      </c>
      <c r="F114" s="336"/>
      <c r="G114" s="334">
        <v>50000</v>
      </c>
      <c r="H114" s="325">
        <v>1</v>
      </c>
      <c r="I114" s="318"/>
      <c r="J114" s="111">
        <f t="shared" si="7"/>
        <v>50000</v>
      </c>
      <c r="K114" s="325">
        <v>1</v>
      </c>
      <c r="L114" s="318"/>
      <c r="M114" s="111">
        <f t="shared" si="8"/>
        <v>50000</v>
      </c>
      <c r="N114" s="324">
        <f t="shared" si="9"/>
        <v>0</v>
      </c>
      <c r="O114" s="316"/>
      <c r="P114" s="111">
        <f t="shared" si="10"/>
        <v>0</v>
      </c>
      <c r="Q114" s="121"/>
      <c r="R114" s="78" t="str">
        <f t="shared" si="11"/>
        <v/>
      </c>
    </row>
    <row r="115" spans="1:18" s="79" customFormat="1">
      <c r="A115" s="332" t="s">
        <v>155</v>
      </c>
      <c r="B115" s="331"/>
      <c r="C115" s="330" t="s">
        <v>252</v>
      </c>
      <c r="D115" s="345"/>
      <c r="E115" s="344" t="s">
        <v>159</v>
      </c>
      <c r="F115" s="336"/>
      <c r="G115" s="334">
        <v>600000</v>
      </c>
      <c r="H115" s="325">
        <v>1</v>
      </c>
      <c r="I115" s="318"/>
      <c r="J115" s="111">
        <f t="shared" si="7"/>
        <v>600000</v>
      </c>
      <c r="K115" s="325">
        <v>1</v>
      </c>
      <c r="L115" s="318"/>
      <c r="M115" s="111">
        <f t="shared" si="8"/>
        <v>600000</v>
      </c>
      <c r="N115" s="324">
        <f t="shared" si="9"/>
        <v>0</v>
      </c>
      <c r="O115" s="316"/>
      <c r="P115" s="111">
        <f t="shared" si="10"/>
        <v>0</v>
      </c>
      <c r="Q115" s="121"/>
      <c r="R115" s="78" t="str">
        <f t="shared" si="11"/>
        <v/>
      </c>
    </row>
    <row r="116" spans="1:18" s="79" customFormat="1">
      <c r="A116" s="332" t="s">
        <v>155</v>
      </c>
      <c r="B116" s="331"/>
      <c r="C116" s="330" t="s">
        <v>251</v>
      </c>
      <c r="D116" s="345"/>
      <c r="E116" s="344" t="s">
        <v>159</v>
      </c>
      <c r="F116" s="336"/>
      <c r="G116" s="334">
        <v>400000</v>
      </c>
      <c r="H116" s="325">
        <v>1</v>
      </c>
      <c r="I116" s="318"/>
      <c r="J116" s="111">
        <f t="shared" si="7"/>
        <v>400000</v>
      </c>
      <c r="K116" s="325">
        <v>0</v>
      </c>
      <c r="L116" s="318"/>
      <c r="M116" s="111">
        <f t="shared" si="8"/>
        <v>0</v>
      </c>
      <c r="N116" s="324">
        <f t="shared" si="9"/>
        <v>1</v>
      </c>
      <c r="O116" s="316"/>
      <c r="P116" s="111">
        <f t="shared" si="10"/>
        <v>400000</v>
      </c>
      <c r="Q116" s="121"/>
      <c r="R116" s="78" t="str">
        <f t="shared" si="11"/>
        <v/>
      </c>
    </row>
    <row r="117" spans="1:18" s="79" customFormat="1">
      <c r="A117" s="332" t="s">
        <v>155</v>
      </c>
      <c r="B117" s="331"/>
      <c r="C117" s="330" t="s">
        <v>250</v>
      </c>
      <c r="D117" s="345"/>
      <c r="E117" s="344" t="s">
        <v>159</v>
      </c>
      <c r="F117" s="336"/>
      <c r="G117" s="334">
        <v>450000</v>
      </c>
      <c r="H117" s="325">
        <v>1</v>
      </c>
      <c r="I117" s="318"/>
      <c r="J117" s="111">
        <f t="shared" si="7"/>
        <v>450000</v>
      </c>
      <c r="K117" s="325">
        <v>1</v>
      </c>
      <c r="L117" s="318"/>
      <c r="M117" s="111">
        <f t="shared" si="8"/>
        <v>450000</v>
      </c>
      <c r="N117" s="324">
        <f t="shared" si="9"/>
        <v>0</v>
      </c>
      <c r="O117" s="316"/>
      <c r="P117" s="111">
        <f t="shared" si="10"/>
        <v>0</v>
      </c>
      <c r="Q117" s="121"/>
      <c r="R117" s="78" t="str">
        <f t="shared" si="11"/>
        <v/>
      </c>
    </row>
    <row r="118" spans="1:18" s="79" customFormat="1">
      <c r="A118" s="332" t="s">
        <v>155</v>
      </c>
      <c r="B118" s="331"/>
      <c r="C118" s="330" t="s">
        <v>249</v>
      </c>
      <c r="D118" s="345"/>
      <c r="E118" s="344" t="s">
        <v>173</v>
      </c>
      <c r="F118" s="336"/>
      <c r="G118" s="334">
        <v>35000</v>
      </c>
      <c r="H118" s="325">
        <v>30</v>
      </c>
      <c r="I118" s="318"/>
      <c r="J118" s="111">
        <f t="shared" si="7"/>
        <v>1050000</v>
      </c>
      <c r="K118" s="325">
        <v>30</v>
      </c>
      <c r="L118" s="318"/>
      <c r="M118" s="111">
        <f t="shared" si="8"/>
        <v>1050000</v>
      </c>
      <c r="N118" s="324">
        <f t="shared" si="9"/>
        <v>0</v>
      </c>
      <c r="O118" s="316"/>
      <c r="P118" s="111">
        <f t="shared" si="10"/>
        <v>0</v>
      </c>
      <c r="Q118" s="121"/>
      <c r="R118" s="78" t="str">
        <f t="shared" si="11"/>
        <v/>
      </c>
    </row>
    <row r="119" spans="1:18" s="79" customFormat="1">
      <c r="A119" s="332" t="s">
        <v>155</v>
      </c>
      <c r="B119" s="331"/>
      <c r="C119" s="330" t="s">
        <v>248</v>
      </c>
      <c r="D119" s="345"/>
      <c r="E119" s="344" t="s">
        <v>173</v>
      </c>
      <c r="F119" s="336"/>
      <c r="G119" s="334">
        <v>10000</v>
      </c>
      <c r="H119" s="325">
        <v>30</v>
      </c>
      <c r="I119" s="318"/>
      <c r="J119" s="111">
        <f t="shared" si="7"/>
        <v>300000</v>
      </c>
      <c r="K119" s="325">
        <v>30</v>
      </c>
      <c r="L119" s="318"/>
      <c r="M119" s="111">
        <f t="shared" si="8"/>
        <v>300000</v>
      </c>
      <c r="N119" s="324">
        <f t="shared" si="9"/>
        <v>0</v>
      </c>
      <c r="O119" s="316"/>
      <c r="P119" s="111">
        <f t="shared" si="10"/>
        <v>0</v>
      </c>
      <c r="Q119" s="121"/>
      <c r="R119" s="78" t="str">
        <f t="shared" si="11"/>
        <v/>
      </c>
    </row>
    <row r="120" spans="1:18" s="79" customFormat="1">
      <c r="A120" s="332" t="s">
        <v>155</v>
      </c>
      <c r="B120" s="331"/>
      <c r="C120" s="330" t="s">
        <v>247</v>
      </c>
      <c r="D120" s="345"/>
      <c r="E120" s="344" t="s">
        <v>173</v>
      </c>
      <c r="F120" s="336"/>
      <c r="G120" s="334">
        <v>8000</v>
      </c>
      <c r="H120" s="325">
        <v>30</v>
      </c>
      <c r="I120" s="318"/>
      <c r="J120" s="111">
        <f t="shared" si="7"/>
        <v>240000</v>
      </c>
      <c r="K120" s="325">
        <v>30</v>
      </c>
      <c r="L120" s="318"/>
      <c r="M120" s="111">
        <f t="shared" si="8"/>
        <v>240000</v>
      </c>
      <c r="N120" s="324">
        <f t="shared" si="9"/>
        <v>0</v>
      </c>
      <c r="O120" s="316"/>
      <c r="P120" s="111">
        <f t="shared" si="10"/>
        <v>0</v>
      </c>
      <c r="Q120" s="121"/>
      <c r="R120" s="78" t="str">
        <f t="shared" si="11"/>
        <v/>
      </c>
    </row>
    <row r="121" spans="1:18" s="79" customFormat="1">
      <c r="A121" s="332" t="s">
        <v>155</v>
      </c>
      <c r="B121" s="331"/>
      <c r="C121" s="330" t="s">
        <v>246</v>
      </c>
      <c r="D121" s="345"/>
      <c r="E121" s="344" t="s">
        <v>173</v>
      </c>
      <c r="F121" s="336"/>
      <c r="G121" s="334">
        <v>10000</v>
      </c>
      <c r="H121" s="325">
        <v>30</v>
      </c>
      <c r="I121" s="318"/>
      <c r="J121" s="111">
        <f t="shared" si="7"/>
        <v>300000</v>
      </c>
      <c r="K121" s="325">
        <v>30</v>
      </c>
      <c r="L121" s="318"/>
      <c r="M121" s="111">
        <f t="shared" si="8"/>
        <v>300000</v>
      </c>
      <c r="N121" s="324">
        <f t="shared" si="9"/>
        <v>0</v>
      </c>
      <c r="O121" s="316"/>
      <c r="P121" s="111">
        <f t="shared" si="10"/>
        <v>0</v>
      </c>
      <c r="Q121" s="121"/>
      <c r="R121" s="78" t="str">
        <f t="shared" si="11"/>
        <v/>
      </c>
    </row>
    <row r="122" spans="1:18" s="79" customFormat="1">
      <c r="A122" s="332" t="s">
        <v>155</v>
      </c>
      <c r="B122" s="331"/>
      <c r="C122" s="330" t="s">
        <v>245</v>
      </c>
      <c r="D122" s="345"/>
      <c r="E122" s="344" t="s">
        <v>173</v>
      </c>
      <c r="F122" s="336"/>
      <c r="G122" s="334">
        <v>25000</v>
      </c>
      <c r="H122" s="325">
        <v>30</v>
      </c>
      <c r="I122" s="318"/>
      <c r="J122" s="111">
        <f t="shared" si="7"/>
        <v>750000</v>
      </c>
      <c r="K122" s="325">
        <v>0</v>
      </c>
      <c r="L122" s="318"/>
      <c r="M122" s="111">
        <f t="shared" si="8"/>
        <v>0</v>
      </c>
      <c r="N122" s="324">
        <f t="shared" si="9"/>
        <v>30</v>
      </c>
      <c r="O122" s="316"/>
      <c r="P122" s="111">
        <f t="shared" si="10"/>
        <v>750000</v>
      </c>
      <c r="Q122" s="121"/>
      <c r="R122" s="78" t="str">
        <f t="shared" si="11"/>
        <v/>
      </c>
    </row>
    <row r="123" spans="1:18" s="79" customFormat="1">
      <c r="A123" s="332" t="s">
        <v>155</v>
      </c>
      <c r="B123" s="331"/>
      <c r="C123" s="330" t="s">
        <v>244</v>
      </c>
      <c r="D123" s="345"/>
      <c r="E123" s="344" t="s">
        <v>159</v>
      </c>
      <c r="F123" s="336"/>
      <c r="G123" s="334">
        <v>100000</v>
      </c>
      <c r="H123" s="325">
        <v>1</v>
      </c>
      <c r="I123" s="318"/>
      <c r="J123" s="111">
        <f t="shared" si="7"/>
        <v>100000</v>
      </c>
      <c r="K123" s="325">
        <v>1</v>
      </c>
      <c r="L123" s="318"/>
      <c r="M123" s="111">
        <f t="shared" si="8"/>
        <v>100000</v>
      </c>
      <c r="N123" s="324">
        <f t="shared" si="9"/>
        <v>0</v>
      </c>
      <c r="O123" s="316"/>
      <c r="P123" s="111">
        <f t="shared" si="10"/>
        <v>0</v>
      </c>
      <c r="Q123" s="121"/>
      <c r="R123" s="78" t="str">
        <f t="shared" si="11"/>
        <v/>
      </c>
    </row>
    <row r="124" spans="1:18" s="79" customFormat="1">
      <c r="A124" s="332" t="s">
        <v>155</v>
      </c>
      <c r="B124" s="331"/>
      <c r="C124" s="330" t="s">
        <v>243</v>
      </c>
      <c r="D124" s="345"/>
      <c r="E124" s="344" t="s">
        <v>159</v>
      </c>
      <c r="F124" s="336"/>
      <c r="G124" s="334">
        <v>150000</v>
      </c>
      <c r="H124" s="325">
        <v>1</v>
      </c>
      <c r="I124" s="318"/>
      <c r="J124" s="111">
        <f t="shared" si="7"/>
        <v>150000</v>
      </c>
      <c r="K124" s="325">
        <v>1</v>
      </c>
      <c r="L124" s="318"/>
      <c r="M124" s="111">
        <f t="shared" si="8"/>
        <v>150000</v>
      </c>
      <c r="N124" s="324">
        <f t="shared" si="9"/>
        <v>0</v>
      </c>
      <c r="O124" s="316"/>
      <c r="P124" s="111">
        <f t="shared" si="10"/>
        <v>0</v>
      </c>
      <c r="Q124" s="121"/>
      <c r="R124" s="78" t="str">
        <f t="shared" si="11"/>
        <v/>
      </c>
    </row>
    <row r="125" spans="1:18" s="79" customFormat="1">
      <c r="A125" s="332" t="s">
        <v>155</v>
      </c>
      <c r="B125" s="331"/>
      <c r="C125" s="330" t="s">
        <v>160</v>
      </c>
      <c r="D125" s="345"/>
      <c r="E125" s="344" t="s">
        <v>159</v>
      </c>
      <c r="F125" s="336"/>
      <c r="G125" s="334">
        <v>250000</v>
      </c>
      <c r="H125" s="325">
        <v>1</v>
      </c>
      <c r="I125" s="318"/>
      <c r="J125" s="111">
        <f t="shared" si="7"/>
        <v>250000</v>
      </c>
      <c r="K125" s="325">
        <v>1</v>
      </c>
      <c r="L125" s="318"/>
      <c r="M125" s="111">
        <f t="shared" si="8"/>
        <v>250000</v>
      </c>
      <c r="N125" s="324">
        <f t="shared" si="9"/>
        <v>0</v>
      </c>
      <c r="O125" s="316"/>
      <c r="P125" s="111">
        <f t="shared" si="10"/>
        <v>0</v>
      </c>
      <c r="Q125" s="121"/>
      <c r="R125" s="78" t="str">
        <f t="shared" si="11"/>
        <v/>
      </c>
    </row>
    <row r="126" spans="1:18" s="79" customFormat="1">
      <c r="A126" s="332" t="s">
        <v>155</v>
      </c>
      <c r="B126" s="331"/>
      <c r="C126" s="330" t="s">
        <v>189</v>
      </c>
      <c r="D126" s="345"/>
      <c r="E126" s="344" t="s">
        <v>159</v>
      </c>
      <c r="F126" s="336"/>
      <c r="G126" s="334">
        <v>400000</v>
      </c>
      <c r="H126" s="325">
        <v>1</v>
      </c>
      <c r="I126" s="318"/>
      <c r="J126" s="111">
        <f t="shared" ref="J126:J143" si="12">$G126*H126</f>
        <v>400000</v>
      </c>
      <c r="K126" s="325">
        <v>0</v>
      </c>
      <c r="L126" s="318"/>
      <c r="M126" s="111">
        <f t="shared" ref="M126:M143" si="13">$G126*K126</f>
        <v>0</v>
      </c>
      <c r="N126" s="324">
        <f t="shared" ref="N126:N143" si="14">H126-K126</f>
        <v>1</v>
      </c>
      <c r="O126" s="316"/>
      <c r="P126" s="111">
        <f t="shared" ref="P126:P143" si="15">$G126*N126</f>
        <v>400000</v>
      </c>
      <c r="Q126" s="121"/>
      <c r="R126" s="78" t="str">
        <f t="shared" si="11"/>
        <v/>
      </c>
    </row>
    <row r="127" spans="1:18" s="79" customFormat="1">
      <c r="A127" s="332" t="s">
        <v>155</v>
      </c>
      <c r="B127" s="331"/>
      <c r="C127" s="330" t="s">
        <v>242</v>
      </c>
      <c r="D127" s="345"/>
      <c r="E127" s="344" t="s">
        <v>159</v>
      </c>
      <c r="F127" s="336"/>
      <c r="G127" s="334">
        <v>120000</v>
      </c>
      <c r="H127" s="325">
        <v>1</v>
      </c>
      <c r="I127" s="318"/>
      <c r="J127" s="111">
        <f t="shared" si="12"/>
        <v>120000</v>
      </c>
      <c r="K127" s="325">
        <v>1</v>
      </c>
      <c r="L127" s="318"/>
      <c r="M127" s="111">
        <f t="shared" si="13"/>
        <v>120000</v>
      </c>
      <c r="N127" s="324">
        <f t="shared" si="14"/>
        <v>0</v>
      </c>
      <c r="O127" s="316"/>
      <c r="P127" s="111">
        <f t="shared" si="15"/>
        <v>0</v>
      </c>
      <c r="Q127" s="121"/>
      <c r="R127" s="78" t="str">
        <f t="shared" si="11"/>
        <v/>
      </c>
    </row>
    <row r="128" spans="1:18" s="79" customFormat="1">
      <c r="A128" s="332" t="s">
        <v>155</v>
      </c>
      <c r="B128" s="331"/>
      <c r="C128" s="330" t="s">
        <v>241</v>
      </c>
      <c r="D128" s="345"/>
      <c r="E128" s="344" t="s">
        <v>159</v>
      </c>
      <c r="F128" s="336"/>
      <c r="G128" s="334">
        <v>350000</v>
      </c>
      <c r="H128" s="325">
        <v>1</v>
      </c>
      <c r="I128" s="318"/>
      <c r="J128" s="111">
        <f t="shared" si="12"/>
        <v>350000</v>
      </c>
      <c r="K128" s="325">
        <v>1</v>
      </c>
      <c r="L128" s="318"/>
      <c r="M128" s="111">
        <f t="shared" si="13"/>
        <v>350000</v>
      </c>
      <c r="N128" s="324">
        <f t="shared" si="14"/>
        <v>0</v>
      </c>
      <c r="O128" s="316"/>
      <c r="P128" s="111">
        <f t="shared" si="15"/>
        <v>0</v>
      </c>
      <c r="Q128" s="121"/>
      <c r="R128" s="78" t="str">
        <f t="shared" si="11"/>
        <v/>
      </c>
    </row>
    <row r="129" spans="1:19" s="79" customFormat="1">
      <c r="A129" s="332" t="s">
        <v>155</v>
      </c>
      <c r="B129" s="331"/>
      <c r="C129" s="330" t="s">
        <v>240</v>
      </c>
      <c r="D129" s="345"/>
      <c r="E129" s="344" t="s">
        <v>159</v>
      </c>
      <c r="F129" s="336"/>
      <c r="G129" s="334">
        <v>450000</v>
      </c>
      <c r="H129" s="325">
        <v>1</v>
      </c>
      <c r="I129" s="318"/>
      <c r="J129" s="111">
        <f t="shared" si="12"/>
        <v>450000</v>
      </c>
      <c r="K129" s="325">
        <v>1</v>
      </c>
      <c r="L129" s="318"/>
      <c r="M129" s="111">
        <f t="shared" si="13"/>
        <v>450000</v>
      </c>
      <c r="N129" s="324">
        <f t="shared" si="14"/>
        <v>0</v>
      </c>
      <c r="O129" s="316"/>
      <c r="P129" s="111">
        <f t="shared" si="15"/>
        <v>0</v>
      </c>
      <c r="Q129" s="121"/>
      <c r="R129" s="78" t="str">
        <f t="shared" si="11"/>
        <v/>
      </c>
    </row>
    <row r="130" spans="1:19" s="79" customFormat="1">
      <c r="A130" s="332" t="s">
        <v>155</v>
      </c>
      <c r="B130" s="331"/>
      <c r="C130" s="330" t="s">
        <v>239</v>
      </c>
      <c r="D130" s="345"/>
      <c r="E130" s="344" t="s">
        <v>159</v>
      </c>
      <c r="F130" s="336"/>
      <c r="G130" s="334">
        <v>150000</v>
      </c>
      <c r="H130" s="325">
        <v>1</v>
      </c>
      <c r="I130" s="318"/>
      <c r="J130" s="111">
        <f t="shared" si="12"/>
        <v>150000</v>
      </c>
      <c r="K130" s="325">
        <v>1</v>
      </c>
      <c r="L130" s="318"/>
      <c r="M130" s="111">
        <f t="shared" si="13"/>
        <v>150000</v>
      </c>
      <c r="N130" s="324">
        <f t="shared" si="14"/>
        <v>0</v>
      </c>
      <c r="O130" s="316"/>
      <c r="P130" s="111">
        <f t="shared" si="15"/>
        <v>0</v>
      </c>
      <c r="Q130" s="121"/>
      <c r="R130" s="78" t="str">
        <f t="shared" si="11"/>
        <v/>
      </c>
    </row>
    <row r="131" spans="1:19" s="79" customFormat="1">
      <c r="A131" s="332" t="s">
        <v>155</v>
      </c>
      <c r="B131" s="331"/>
      <c r="C131" s="330" t="s">
        <v>238</v>
      </c>
      <c r="D131" s="345"/>
      <c r="E131" s="344" t="s">
        <v>159</v>
      </c>
      <c r="F131" s="336"/>
      <c r="G131" s="334">
        <v>150000</v>
      </c>
      <c r="H131" s="325">
        <v>1</v>
      </c>
      <c r="I131" s="318"/>
      <c r="J131" s="111">
        <f t="shared" si="12"/>
        <v>150000</v>
      </c>
      <c r="K131" s="325">
        <v>1</v>
      </c>
      <c r="L131" s="318"/>
      <c r="M131" s="111">
        <f t="shared" si="13"/>
        <v>150000</v>
      </c>
      <c r="N131" s="324">
        <f t="shared" si="14"/>
        <v>0</v>
      </c>
      <c r="O131" s="316"/>
      <c r="P131" s="111">
        <f t="shared" si="15"/>
        <v>0</v>
      </c>
      <c r="Q131" s="121"/>
      <c r="R131" s="78" t="str">
        <f t="shared" si="11"/>
        <v/>
      </c>
    </row>
    <row r="132" spans="1:19" s="79" customFormat="1">
      <c r="A132" s="332" t="s">
        <v>155</v>
      </c>
      <c r="B132" s="331"/>
      <c r="C132" s="330" t="s">
        <v>237</v>
      </c>
      <c r="D132" s="345"/>
      <c r="E132" s="344" t="s">
        <v>233</v>
      </c>
      <c r="F132" s="336"/>
      <c r="G132" s="334">
        <v>50000</v>
      </c>
      <c r="H132" s="325">
        <v>2</v>
      </c>
      <c r="I132" s="318"/>
      <c r="J132" s="111">
        <f t="shared" si="12"/>
        <v>100000</v>
      </c>
      <c r="K132" s="325">
        <v>0</v>
      </c>
      <c r="L132" s="318"/>
      <c r="M132" s="111">
        <f t="shared" si="13"/>
        <v>0</v>
      </c>
      <c r="N132" s="324">
        <f t="shared" si="14"/>
        <v>2</v>
      </c>
      <c r="O132" s="316"/>
      <c r="P132" s="111">
        <f t="shared" si="15"/>
        <v>100000</v>
      </c>
      <c r="Q132" s="121"/>
      <c r="R132" s="78" t="str">
        <f t="shared" si="11"/>
        <v/>
      </c>
    </row>
    <row r="133" spans="1:19" s="79" customFormat="1">
      <c r="A133" s="332" t="s">
        <v>155</v>
      </c>
      <c r="B133" s="331"/>
      <c r="C133" s="330" t="s">
        <v>236</v>
      </c>
      <c r="D133" s="345"/>
      <c r="E133" s="344" t="s">
        <v>153</v>
      </c>
      <c r="F133" s="336"/>
      <c r="G133" s="334">
        <v>15000</v>
      </c>
      <c r="H133" s="325">
        <v>30</v>
      </c>
      <c r="I133" s="318"/>
      <c r="J133" s="111">
        <f t="shared" si="12"/>
        <v>450000</v>
      </c>
      <c r="K133" s="325">
        <v>30</v>
      </c>
      <c r="L133" s="318"/>
      <c r="M133" s="111">
        <f t="shared" si="13"/>
        <v>450000</v>
      </c>
      <c r="N133" s="324">
        <f t="shared" si="14"/>
        <v>0</v>
      </c>
      <c r="O133" s="316"/>
      <c r="P133" s="111">
        <f t="shared" si="15"/>
        <v>0</v>
      </c>
      <c r="Q133" s="121"/>
      <c r="R133" s="78" t="str">
        <f t="shared" si="11"/>
        <v/>
      </c>
    </row>
    <row r="134" spans="1:19" s="79" customFormat="1">
      <c r="A134" s="332" t="s">
        <v>155</v>
      </c>
      <c r="B134" s="331"/>
      <c r="C134" s="330" t="s">
        <v>235</v>
      </c>
      <c r="D134" s="345"/>
      <c r="E134" s="344" t="s">
        <v>159</v>
      </c>
      <c r="F134" s="336"/>
      <c r="G134" s="334">
        <v>400000</v>
      </c>
      <c r="H134" s="325">
        <v>1</v>
      </c>
      <c r="I134" s="318"/>
      <c r="J134" s="111">
        <f t="shared" si="12"/>
        <v>400000</v>
      </c>
      <c r="K134" s="325">
        <v>1</v>
      </c>
      <c r="L134" s="318"/>
      <c r="M134" s="111">
        <f t="shared" si="13"/>
        <v>400000</v>
      </c>
      <c r="N134" s="324">
        <f t="shared" si="14"/>
        <v>0</v>
      </c>
      <c r="O134" s="316"/>
      <c r="P134" s="111">
        <f t="shared" si="15"/>
        <v>0</v>
      </c>
      <c r="Q134" s="121"/>
      <c r="R134" s="78" t="str">
        <f t="shared" si="11"/>
        <v/>
      </c>
    </row>
    <row r="135" spans="1:19" s="79" customFormat="1">
      <c r="A135" s="332" t="s">
        <v>155</v>
      </c>
      <c r="B135" s="331"/>
      <c r="C135" s="330" t="s">
        <v>234</v>
      </c>
      <c r="D135" s="345"/>
      <c r="E135" s="344" t="s">
        <v>233</v>
      </c>
      <c r="F135" s="336"/>
      <c r="G135" s="334">
        <v>100000</v>
      </c>
      <c r="H135" s="325">
        <v>1</v>
      </c>
      <c r="I135" s="318"/>
      <c r="J135" s="111">
        <f t="shared" si="12"/>
        <v>100000</v>
      </c>
      <c r="K135" s="325">
        <v>0</v>
      </c>
      <c r="L135" s="318"/>
      <c r="M135" s="111">
        <f t="shared" si="13"/>
        <v>0</v>
      </c>
      <c r="N135" s="324">
        <f t="shared" si="14"/>
        <v>1</v>
      </c>
      <c r="O135" s="316"/>
      <c r="P135" s="111">
        <f t="shared" si="15"/>
        <v>100000</v>
      </c>
      <c r="Q135" s="121"/>
      <c r="R135" s="78" t="str">
        <f t="shared" si="11"/>
        <v/>
      </c>
    </row>
    <row r="136" spans="1:19" s="79" customFormat="1">
      <c r="A136" s="332" t="s">
        <v>155</v>
      </c>
      <c r="B136" s="331"/>
      <c r="C136" s="330" t="s">
        <v>232</v>
      </c>
      <c r="D136" s="345"/>
      <c r="E136" s="344" t="s">
        <v>159</v>
      </c>
      <c r="F136" s="336"/>
      <c r="G136" s="334">
        <v>100000</v>
      </c>
      <c r="H136" s="325">
        <v>1</v>
      </c>
      <c r="I136" s="318"/>
      <c r="J136" s="111">
        <f t="shared" si="12"/>
        <v>100000</v>
      </c>
      <c r="K136" s="325">
        <v>1</v>
      </c>
      <c r="L136" s="318"/>
      <c r="M136" s="111">
        <f t="shared" si="13"/>
        <v>100000</v>
      </c>
      <c r="N136" s="324">
        <f t="shared" si="14"/>
        <v>0</v>
      </c>
      <c r="O136" s="316"/>
      <c r="P136" s="111">
        <f t="shared" si="15"/>
        <v>0</v>
      </c>
      <c r="Q136" s="121"/>
      <c r="R136" s="78" t="str">
        <f t="shared" si="11"/>
        <v/>
      </c>
    </row>
    <row r="137" spans="1:19" s="79" customFormat="1">
      <c r="A137" s="332"/>
      <c r="B137" s="119"/>
      <c r="C137" s="118"/>
      <c r="D137" s="117"/>
      <c r="E137" s="116"/>
      <c r="F137" s="335"/>
      <c r="G137" s="334"/>
      <c r="H137" s="325"/>
      <c r="I137" s="318"/>
      <c r="J137" s="111">
        <f t="shared" si="12"/>
        <v>0</v>
      </c>
      <c r="K137" s="325"/>
      <c r="L137" s="318"/>
      <c r="M137" s="111">
        <f t="shared" si="13"/>
        <v>0</v>
      </c>
      <c r="N137" s="324">
        <f t="shared" si="14"/>
        <v>0</v>
      </c>
      <c r="O137" s="316"/>
      <c r="P137" s="111">
        <f t="shared" si="15"/>
        <v>0</v>
      </c>
      <c r="Q137" s="121"/>
      <c r="R137" s="78" t="str">
        <f t="shared" si="11"/>
        <v/>
      </c>
    </row>
    <row r="138" spans="1:19" s="79" customFormat="1">
      <c r="A138" s="332"/>
      <c r="B138" s="119"/>
      <c r="C138" s="118"/>
      <c r="D138" s="117"/>
      <c r="E138" s="116"/>
      <c r="F138" s="335"/>
      <c r="G138" s="334"/>
      <c r="H138" s="325"/>
      <c r="I138" s="318"/>
      <c r="J138" s="111">
        <f t="shared" si="12"/>
        <v>0</v>
      </c>
      <c r="K138" s="325"/>
      <c r="L138" s="318"/>
      <c r="M138" s="111">
        <f t="shared" si="13"/>
        <v>0</v>
      </c>
      <c r="N138" s="324">
        <f t="shared" si="14"/>
        <v>0</v>
      </c>
      <c r="O138" s="316"/>
      <c r="P138" s="111">
        <f t="shared" si="15"/>
        <v>0</v>
      </c>
      <c r="Q138" s="121"/>
      <c r="R138" s="78" t="str">
        <f t="shared" si="11"/>
        <v/>
      </c>
    </row>
    <row r="139" spans="1:19" s="79" customFormat="1">
      <c r="A139" s="332"/>
      <c r="B139" s="119"/>
      <c r="C139" s="118"/>
      <c r="D139" s="117"/>
      <c r="E139" s="116"/>
      <c r="F139" s="335"/>
      <c r="G139" s="334"/>
      <c r="H139" s="325"/>
      <c r="I139" s="318"/>
      <c r="J139" s="111">
        <f t="shared" si="12"/>
        <v>0</v>
      </c>
      <c r="K139" s="325"/>
      <c r="L139" s="318"/>
      <c r="M139" s="111">
        <f t="shared" si="13"/>
        <v>0</v>
      </c>
      <c r="N139" s="324">
        <f t="shared" si="14"/>
        <v>0</v>
      </c>
      <c r="O139" s="316"/>
      <c r="P139" s="111">
        <f t="shared" si="15"/>
        <v>0</v>
      </c>
      <c r="Q139" s="121"/>
      <c r="R139" s="78" t="str">
        <f t="shared" si="11"/>
        <v/>
      </c>
    </row>
    <row r="140" spans="1:19" s="79" customFormat="1">
      <c r="A140" s="332"/>
      <c r="B140" s="119"/>
      <c r="C140" s="118"/>
      <c r="D140" s="117"/>
      <c r="E140" s="116"/>
      <c r="F140" s="335"/>
      <c r="G140" s="334"/>
      <c r="H140" s="325"/>
      <c r="I140" s="318"/>
      <c r="J140" s="111">
        <f t="shared" si="12"/>
        <v>0</v>
      </c>
      <c r="K140" s="325"/>
      <c r="L140" s="318"/>
      <c r="M140" s="111">
        <f t="shared" si="13"/>
        <v>0</v>
      </c>
      <c r="N140" s="324">
        <f t="shared" si="14"/>
        <v>0</v>
      </c>
      <c r="O140" s="316"/>
      <c r="P140" s="111">
        <f t="shared" si="15"/>
        <v>0</v>
      </c>
      <c r="Q140" s="121"/>
      <c r="R140" s="78" t="str">
        <f t="shared" ref="R140:R146" si="16">IF(M140+P140=J140,"","入力ミス")</f>
        <v/>
      </c>
    </row>
    <row r="141" spans="1:19" s="79" customFormat="1">
      <c r="A141" s="332"/>
      <c r="B141" s="119"/>
      <c r="C141" s="118"/>
      <c r="D141" s="117"/>
      <c r="E141" s="116"/>
      <c r="F141" s="335"/>
      <c r="G141" s="334"/>
      <c r="H141" s="325"/>
      <c r="I141" s="318"/>
      <c r="J141" s="111">
        <f t="shared" si="12"/>
        <v>0</v>
      </c>
      <c r="K141" s="325"/>
      <c r="L141" s="318"/>
      <c r="M141" s="111">
        <f t="shared" si="13"/>
        <v>0</v>
      </c>
      <c r="N141" s="324">
        <f t="shared" si="14"/>
        <v>0</v>
      </c>
      <c r="O141" s="316"/>
      <c r="P141" s="111">
        <f t="shared" si="15"/>
        <v>0</v>
      </c>
      <c r="Q141" s="121"/>
      <c r="R141" s="78" t="str">
        <f t="shared" si="16"/>
        <v/>
      </c>
    </row>
    <row r="142" spans="1:19" s="79" customFormat="1">
      <c r="A142" s="120"/>
      <c r="B142" s="119"/>
      <c r="C142" s="118"/>
      <c r="D142" s="117"/>
      <c r="E142" s="116"/>
      <c r="F142" s="316"/>
      <c r="G142" s="333"/>
      <c r="H142" s="325"/>
      <c r="I142" s="318"/>
      <c r="J142" s="111">
        <f t="shared" si="12"/>
        <v>0</v>
      </c>
      <c r="K142" s="325"/>
      <c r="L142" s="318"/>
      <c r="M142" s="111">
        <f t="shared" si="13"/>
        <v>0</v>
      </c>
      <c r="N142" s="324">
        <f t="shared" si="14"/>
        <v>0</v>
      </c>
      <c r="O142" s="316"/>
      <c r="P142" s="111">
        <f t="shared" si="15"/>
        <v>0</v>
      </c>
      <c r="Q142" s="121"/>
      <c r="R142" s="78" t="str">
        <f t="shared" si="16"/>
        <v/>
      </c>
    </row>
    <row r="143" spans="1:19" s="79" customFormat="1" ht="14.25" thickBot="1">
      <c r="A143" s="139"/>
      <c r="B143" s="138"/>
      <c r="C143" s="137"/>
      <c r="D143" s="136"/>
      <c r="E143" s="135"/>
      <c r="F143" s="329"/>
      <c r="G143" s="328"/>
      <c r="H143" s="327"/>
      <c r="I143" s="326"/>
      <c r="J143" s="111">
        <f t="shared" si="12"/>
        <v>0</v>
      </c>
      <c r="K143" s="325"/>
      <c r="L143" s="318"/>
      <c r="M143" s="111">
        <f t="shared" si="13"/>
        <v>0</v>
      </c>
      <c r="N143" s="324">
        <f t="shared" si="14"/>
        <v>0</v>
      </c>
      <c r="O143" s="316"/>
      <c r="P143" s="111">
        <f t="shared" si="15"/>
        <v>0</v>
      </c>
      <c r="Q143" s="110"/>
      <c r="R143" s="78" t="str">
        <f t="shared" si="16"/>
        <v/>
      </c>
    </row>
    <row r="144" spans="1:19" s="79" customFormat="1" ht="14.25" thickTop="1">
      <c r="A144" s="109" t="s">
        <v>182</v>
      </c>
      <c r="B144" s="108" t="s">
        <v>188</v>
      </c>
      <c r="C144" s="107"/>
      <c r="D144" s="106" t="s">
        <v>186</v>
      </c>
      <c r="E144" s="105" t="s">
        <v>182</v>
      </c>
      <c r="F144" s="323"/>
      <c r="G144" s="104" t="s">
        <v>182</v>
      </c>
      <c r="H144" s="321" t="s">
        <v>182</v>
      </c>
      <c r="I144" s="322"/>
      <c r="J144" s="102">
        <f>SUMIFS(J94:J143,$A94:$A143,"設備費")</f>
        <v>17065000</v>
      </c>
      <c r="K144" s="321" t="s">
        <v>182</v>
      </c>
      <c r="L144" s="320"/>
      <c r="M144" s="102">
        <f>SUMIFS(M94:M143,$A94:$A143,"設備費")</f>
        <v>17065000</v>
      </c>
      <c r="N144" s="321" t="s">
        <v>182</v>
      </c>
      <c r="O144" s="320"/>
      <c r="P144" s="102">
        <f>SUMIFS(P94:P143,$A94:$A143,"設備費")</f>
        <v>0</v>
      </c>
      <c r="Q144" s="101" t="s">
        <v>182</v>
      </c>
      <c r="R144" s="78" t="str">
        <f t="shared" si="16"/>
        <v/>
      </c>
      <c r="S144" s="79" t="s">
        <v>70</v>
      </c>
    </row>
    <row r="145" spans="1:21" s="79" customFormat="1">
      <c r="A145" s="100" t="s">
        <v>182</v>
      </c>
      <c r="B145" s="99" t="s">
        <v>187</v>
      </c>
      <c r="C145" s="98"/>
      <c r="D145" s="97" t="s">
        <v>186</v>
      </c>
      <c r="E145" s="96" t="s">
        <v>182</v>
      </c>
      <c r="F145" s="319"/>
      <c r="G145" s="95" t="s">
        <v>182</v>
      </c>
      <c r="H145" s="317" t="s">
        <v>182</v>
      </c>
      <c r="I145" s="318"/>
      <c r="J145" s="93">
        <f>SUMIFS(J94:J143,$A94:$A143,"工事費")</f>
        <v>8149340</v>
      </c>
      <c r="K145" s="317" t="s">
        <v>182</v>
      </c>
      <c r="L145" s="316"/>
      <c r="M145" s="93">
        <f>SUMIFS(M94:M143,$A94:$A143,"工事費")</f>
        <v>6399340</v>
      </c>
      <c r="N145" s="317" t="s">
        <v>182</v>
      </c>
      <c r="O145" s="316"/>
      <c r="P145" s="93">
        <f>SUMIFS(P94:P143,$A94:$A143,"工事費")</f>
        <v>1750000</v>
      </c>
      <c r="Q145" s="92" t="s">
        <v>182</v>
      </c>
      <c r="R145" s="78" t="str">
        <f t="shared" si="16"/>
        <v/>
      </c>
      <c r="S145" s="91" t="s">
        <v>66</v>
      </c>
      <c r="T145" s="91" t="s">
        <v>185</v>
      </c>
      <c r="U145" s="91" t="s">
        <v>64</v>
      </c>
    </row>
    <row r="146" spans="1:21" s="79" customFormat="1" ht="14.25" thickBot="1">
      <c r="A146" s="90" t="s">
        <v>182</v>
      </c>
      <c r="B146" s="89" t="s">
        <v>184</v>
      </c>
      <c r="C146" s="88"/>
      <c r="D146" s="87" t="s">
        <v>183</v>
      </c>
      <c r="E146" s="86" t="s">
        <v>182</v>
      </c>
      <c r="F146" s="315"/>
      <c r="G146" s="85" t="s">
        <v>182</v>
      </c>
      <c r="H146" s="313" t="s">
        <v>182</v>
      </c>
      <c r="I146" s="314"/>
      <c r="J146" s="84">
        <f>SUM(J94:J143)</f>
        <v>25214340</v>
      </c>
      <c r="K146" s="313" t="s">
        <v>182</v>
      </c>
      <c r="L146" s="312"/>
      <c r="M146" s="84">
        <f>SUM(M94:M143)</f>
        <v>23464340</v>
      </c>
      <c r="N146" s="313" t="s">
        <v>182</v>
      </c>
      <c r="O146" s="312"/>
      <c r="P146" s="82">
        <f>SUM(P94:P143)</f>
        <v>1750000</v>
      </c>
      <c r="Q146" s="81" t="s">
        <v>182</v>
      </c>
      <c r="R146" s="78" t="str">
        <f t="shared" si="16"/>
        <v/>
      </c>
      <c r="S146" s="80" t="str">
        <f>IF(SUM(J144:J145)=J146,"","入力ミス")</f>
        <v/>
      </c>
      <c r="T146" s="80" t="str">
        <f>IF(SUM(M144:M145)=M146,"","入力ミス")</f>
        <v/>
      </c>
      <c r="U146" s="80" t="str">
        <f>IF(SUM(P144:P145)=P146,"","入力ミス")</f>
        <v/>
      </c>
    </row>
    <row r="147" spans="1:21" s="79" customFormat="1">
      <c r="A147" s="133"/>
      <c r="B147" s="340" t="s">
        <v>231</v>
      </c>
      <c r="C147" s="339"/>
      <c r="D147" s="308" t="s">
        <v>180</v>
      </c>
      <c r="E147" s="129"/>
      <c r="F147" s="316"/>
      <c r="G147" s="93"/>
      <c r="H147" s="338"/>
      <c r="I147" s="563"/>
      <c r="J147" s="564"/>
      <c r="K147" s="338"/>
      <c r="L147" s="563"/>
      <c r="M147" s="564"/>
      <c r="N147" s="338"/>
      <c r="O147" s="563"/>
      <c r="P147" s="565"/>
      <c r="Q147" s="126"/>
    </row>
    <row r="148" spans="1:21" s="79" customFormat="1">
      <c r="A148" s="332" t="s">
        <v>158</v>
      </c>
      <c r="B148" s="337"/>
      <c r="C148" s="330" t="s">
        <v>211</v>
      </c>
      <c r="D148" s="346" t="s">
        <v>230</v>
      </c>
      <c r="E148" s="344" t="s">
        <v>173</v>
      </c>
      <c r="F148" s="336"/>
      <c r="G148" s="334">
        <v>16200</v>
      </c>
      <c r="H148" s="325">
        <v>4</v>
      </c>
      <c r="I148" s="318"/>
      <c r="J148" s="111">
        <f t="shared" ref="J148:J179" si="17">$G148*H148</f>
        <v>64800</v>
      </c>
      <c r="K148" s="325">
        <v>0</v>
      </c>
      <c r="L148" s="342"/>
      <c r="M148" s="341">
        <f t="shared" ref="M148:M179" si="18">$G148*K148</f>
        <v>0</v>
      </c>
      <c r="N148" s="343">
        <v>4</v>
      </c>
      <c r="O148" s="342"/>
      <c r="P148" s="341">
        <f t="shared" ref="P148:P179" si="19">$G148*N148</f>
        <v>64800</v>
      </c>
      <c r="Q148" s="121"/>
      <c r="R148" s="78" t="str">
        <f t="shared" ref="R148:R184" si="20">IF(M148+P148=J148,"","入力ミス")</f>
        <v/>
      </c>
    </row>
    <row r="149" spans="1:21" s="79" customFormat="1">
      <c r="A149" s="332" t="s">
        <v>158</v>
      </c>
      <c r="B149" s="331"/>
      <c r="C149" s="330" t="s">
        <v>211</v>
      </c>
      <c r="D149" s="345" t="s">
        <v>229</v>
      </c>
      <c r="E149" s="344" t="s">
        <v>173</v>
      </c>
      <c r="F149" s="336"/>
      <c r="G149" s="334">
        <v>12000</v>
      </c>
      <c r="H149" s="325">
        <v>4</v>
      </c>
      <c r="I149" s="318"/>
      <c r="J149" s="111">
        <f t="shared" si="17"/>
        <v>48000</v>
      </c>
      <c r="K149" s="325">
        <v>0</v>
      </c>
      <c r="L149" s="342"/>
      <c r="M149" s="341">
        <f t="shared" si="18"/>
        <v>0</v>
      </c>
      <c r="N149" s="343">
        <v>4</v>
      </c>
      <c r="O149" s="342"/>
      <c r="P149" s="341">
        <f t="shared" si="19"/>
        <v>48000</v>
      </c>
      <c r="Q149" s="121"/>
      <c r="R149" s="78" t="str">
        <f t="shared" si="20"/>
        <v/>
      </c>
    </row>
    <row r="150" spans="1:21" s="79" customFormat="1">
      <c r="A150" s="332" t="s">
        <v>158</v>
      </c>
      <c r="B150" s="331"/>
      <c r="C150" s="330" t="s">
        <v>211</v>
      </c>
      <c r="D150" s="345" t="s">
        <v>228</v>
      </c>
      <c r="E150" s="344" t="s">
        <v>173</v>
      </c>
      <c r="F150" s="336"/>
      <c r="G150" s="334">
        <v>17100</v>
      </c>
      <c r="H150" s="325">
        <v>36</v>
      </c>
      <c r="I150" s="318"/>
      <c r="J150" s="111">
        <f t="shared" si="17"/>
        <v>615600</v>
      </c>
      <c r="K150" s="325">
        <v>0</v>
      </c>
      <c r="L150" s="342"/>
      <c r="M150" s="341">
        <f t="shared" si="18"/>
        <v>0</v>
      </c>
      <c r="N150" s="343">
        <v>36</v>
      </c>
      <c r="O150" s="342"/>
      <c r="P150" s="341">
        <f t="shared" si="19"/>
        <v>615600</v>
      </c>
      <c r="Q150" s="121"/>
      <c r="R150" s="78" t="str">
        <f t="shared" si="20"/>
        <v/>
      </c>
    </row>
    <row r="151" spans="1:21" s="79" customFormat="1">
      <c r="A151" s="332" t="s">
        <v>158</v>
      </c>
      <c r="B151" s="331"/>
      <c r="C151" s="330" t="s">
        <v>211</v>
      </c>
      <c r="D151" s="345" t="s">
        <v>227</v>
      </c>
      <c r="E151" s="344" t="s">
        <v>173</v>
      </c>
      <c r="F151" s="336"/>
      <c r="G151" s="334">
        <v>18000</v>
      </c>
      <c r="H151" s="325">
        <v>7</v>
      </c>
      <c r="I151" s="318"/>
      <c r="J151" s="111">
        <f t="shared" si="17"/>
        <v>126000</v>
      </c>
      <c r="K151" s="325">
        <v>0</v>
      </c>
      <c r="L151" s="342"/>
      <c r="M151" s="341">
        <f t="shared" si="18"/>
        <v>0</v>
      </c>
      <c r="N151" s="343">
        <v>7</v>
      </c>
      <c r="O151" s="342"/>
      <c r="P151" s="341">
        <f t="shared" si="19"/>
        <v>126000</v>
      </c>
      <c r="Q151" s="121"/>
      <c r="R151" s="78" t="str">
        <f t="shared" si="20"/>
        <v/>
      </c>
    </row>
    <row r="152" spans="1:21" s="79" customFormat="1">
      <c r="A152" s="332" t="s">
        <v>158</v>
      </c>
      <c r="B152" s="331"/>
      <c r="C152" s="330" t="s">
        <v>211</v>
      </c>
      <c r="D152" s="345" t="s">
        <v>226</v>
      </c>
      <c r="E152" s="344" t="s">
        <v>173</v>
      </c>
      <c r="F152" s="336"/>
      <c r="G152" s="334">
        <v>24000</v>
      </c>
      <c r="H152" s="325">
        <v>7</v>
      </c>
      <c r="I152" s="318"/>
      <c r="J152" s="111">
        <f t="shared" si="17"/>
        <v>168000</v>
      </c>
      <c r="K152" s="325">
        <v>0</v>
      </c>
      <c r="L152" s="342"/>
      <c r="M152" s="341">
        <f t="shared" si="18"/>
        <v>0</v>
      </c>
      <c r="N152" s="343">
        <v>7</v>
      </c>
      <c r="O152" s="342"/>
      <c r="P152" s="341">
        <f t="shared" si="19"/>
        <v>168000</v>
      </c>
      <c r="Q152" s="121"/>
      <c r="R152" s="78" t="str">
        <f t="shared" si="20"/>
        <v/>
      </c>
    </row>
    <row r="153" spans="1:21" s="79" customFormat="1">
      <c r="A153" s="332" t="s">
        <v>158</v>
      </c>
      <c r="B153" s="331"/>
      <c r="C153" s="330" t="s">
        <v>211</v>
      </c>
      <c r="D153" s="345" t="s">
        <v>225</v>
      </c>
      <c r="E153" s="344" t="s">
        <v>173</v>
      </c>
      <c r="F153" s="336"/>
      <c r="G153" s="334">
        <v>18000</v>
      </c>
      <c r="H153" s="325">
        <v>11</v>
      </c>
      <c r="I153" s="318"/>
      <c r="J153" s="111">
        <f t="shared" si="17"/>
        <v>198000</v>
      </c>
      <c r="K153" s="325">
        <v>0</v>
      </c>
      <c r="L153" s="342"/>
      <c r="M153" s="341">
        <f t="shared" si="18"/>
        <v>0</v>
      </c>
      <c r="N153" s="343">
        <v>11</v>
      </c>
      <c r="O153" s="342"/>
      <c r="P153" s="341">
        <f t="shared" si="19"/>
        <v>198000</v>
      </c>
      <c r="Q153" s="121"/>
      <c r="R153" s="78" t="str">
        <f t="shared" si="20"/>
        <v/>
      </c>
    </row>
    <row r="154" spans="1:21" s="79" customFormat="1">
      <c r="A154" s="332" t="s">
        <v>158</v>
      </c>
      <c r="B154" s="331"/>
      <c r="C154" s="330" t="s">
        <v>222</v>
      </c>
      <c r="D154" s="345" t="s">
        <v>224</v>
      </c>
      <c r="E154" s="344" t="s">
        <v>173</v>
      </c>
      <c r="F154" s="336"/>
      <c r="G154" s="334">
        <v>12800</v>
      </c>
      <c r="H154" s="325">
        <v>43</v>
      </c>
      <c r="I154" s="318"/>
      <c r="J154" s="111">
        <f t="shared" si="17"/>
        <v>550400</v>
      </c>
      <c r="K154" s="325">
        <v>0</v>
      </c>
      <c r="L154" s="342"/>
      <c r="M154" s="341">
        <f t="shared" si="18"/>
        <v>0</v>
      </c>
      <c r="N154" s="343">
        <v>43</v>
      </c>
      <c r="O154" s="342"/>
      <c r="P154" s="341">
        <f t="shared" si="19"/>
        <v>550400</v>
      </c>
      <c r="Q154" s="121"/>
      <c r="R154" s="78" t="str">
        <f t="shared" si="20"/>
        <v/>
      </c>
    </row>
    <row r="155" spans="1:21" s="79" customFormat="1">
      <c r="A155" s="332" t="s">
        <v>158</v>
      </c>
      <c r="B155" s="331"/>
      <c r="C155" s="330" t="s">
        <v>222</v>
      </c>
      <c r="D155" s="345" t="s">
        <v>223</v>
      </c>
      <c r="E155" s="344" t="s">
        <v>173</v>
      </c>
      <c r="F155" s="336"/>
      <c r="G155" s="334">
        <v>11800</v>
      </c>
      <c r="H155" s="325">
        <v>83</v>
      </c>
      <c r="I155" s="318"/>
      <c r="J155" s="111">
        <f t="shared" si="17"/>
        <v>979400</v>
      </c>
      <c r="K155" s="325">
        <v>0</v>
      </c>
      <c r="L155" s="342"/>
      <c r="M155" s="341">
        <f t="shared" si="18"/>
        <v>0</v>
      </c>
      <c r="N155" s="343">
        <v>83</v>
      </c>
      <c r="O155" s="342"/>
      <c r="P155" s="341">
        <f t="shared" si="19"/>
        <v>979400</v>
      </c>
      <c r="Q155" s="121"/>
      <c r="R155" s="78" t="str">
        <f t="shared" si="20"/>
        <v/>
      </c>
    </row>
    <row r="156" spans="1:21" s="79" customFormat="1">
      <c r="A156" s="332" t="s">
        <v>158</v>
      </c>
      <c r="B156" s="331"/>
      <c r="C156" s="330" t="s">
        <v>222</v>
      </c>
      <c r="D156" s="345" t="s">
        <v>221</v>
      </c>
      <c r="E156" s="344" t="s">
        <v>173</v>
      </c>
      <c r="F156" s="336"/>
      <c r="G156" s="334">
        <v>12800</v>
      </c>
      <c r="H156" s="325">
        <v>25</v>
      </c>
      <c r="I156" s="318"/>
      <c r="J156" s="111">
        <f t="shared" si="17"/>
        <v>320000</v>
      </c>
      <c r="K156" s="325">
        <v>0</v>
      </c>
      <c r="L156" s="342"/>
      <c r="M156" s="341">
        <f t="shared" si="18"/>
        <v>0</v>
      </c>
      <c r="N156" s="343">
        <v>25</v>
      </c>
      <c r="O156" s="342"/>
      <c r="P156" s="341">
        <f t="shared" si="19"/>
        <v>320000</v>
      </c>
      <c r="Q156" s="121"/>
      <c r="R156" s="78" t="str">
        <f t="shared" si="20"/>
        <v/>
      </c>
    </row>
    <row r="157" spans="1:21" s="79" customFormat="1">
      <c r="A157" s="332" t="s">
        <v>158</v>
      </c>
      <c r="B157" s="331"/>
      <c r="C157" s="330" t="s">
        <v>204</v>
      </c>
      <c r="D157" s="345" t="s">
        <v>220</v>
      </c>
      <c r="E157" s="344" t="s">
        <v>173</v>
      </c>
      <c r="F157" s="336"/>
      <c r="G157" s="334">
        <v>22000</v>
      </c>
      <c r="H157" s="325">
        <v>60</v>
      </c>
      <c r="I157" s="318"/>
      <c r="J157" s="111">
        <f t="shared" si="17"/>
        <v>1320000</v>
      </c>
      <c r="K157" s="325">
        <v>0</v>
      </c>
      <c r="L157" s="342"/>
      <c r="M157" s="341">
        <f t="shared" si="18"/>
        <v>0</v>
      </c>
      <c r="N157" s="343">
        <v>60</v>
      </c>
      <c r="O157" s="342"/>
      <c r="P157" s="341">
        <f t="shared" si="19"/>
        <v>1320000</v>
      </c>
      <c r="Q157" s="121"/>
      <c r="R157" s="78" t="str">
        <f t="shared" si="20"/>
        <v/>
      </c>
    </row>
    <row r="158" spans="1:21" s="79" customFormat="1">
      <c r="A158" s="332" t="s">
        <v>158</v>
      </c>
      <c r="B158" s="331"/>
      <c r="C158" s="330" t="s">
        <v>219</v>
      </c>
      <c r="D158" s="345" t="s">
        <v>218</v>
      </c>
      <c r="E158" s="344" t="s">
        <v>173</v>
      </c>
      <c r="F158" s="336"/>
      <c r="G158" s="334">
        <v>17800</v>
      </c>
      <c r="H158" s="325">
        <v>6</v>
      </c>
      <c r="I158" s="318"/>
      <c r="J158" s="111">
        <f t="shared" si="17"/>
        <v>106800</v>
      </c>
      <c r="K158" s="325">
        <v>0</v>
      </c>
      <c r="L158" s="342"/>
      <c r="M158" s="341">
        <f t="shared" si="18"/>
        <v>0</v>
      </c>
      <c r="N158" s="343">
        <v>6</v>
      </c>
      <c r="O158" s="342"/>
      <c r="P158" s="341">
        <f t="shared" si="19"/>
        <v>106800</v>
      </c>
      <c r="Q158" s="121"/>
      <c r="R158" s="78" t="str">
        <f t="shared" si="20"/>
        <v/>
      </c>
    </row>
    <row r="159" spans="1:21" s="79" customFormat="1">
      <c r="A159" s="332" t="s">
        <v>158</v>
      </c>
      <c r="B159" s="331"/>
      <c r="C159" s="330" t="s">
        <v>198</v>
      </c>
      <c r="D159" s="345" t="s">
        <v>217</v>
      </c>
      <c r="E159" s="344" t="s">
        <v>173</v>
      </c>
      <c r="F159" s="336"/>
      <c r="G159" s="334">
        <v>28000</v>
      </c>
      <c r="H159" s="325">
        <v>6</v>
      </c>
      <c r="I159" s="318"/>
      <c r="J159" s="111">
        <f t="shared" si="17"/>
        <v>168000</v>
      </c>
      <c r="K159" s="325">
        <v>0</v>
      </c>
      <c r="L159" s="342"/>
      <c r="M159" s="341">
        <f t="shared" si="18"/>
        <v>0</v>
      </c>
      <c r="N159" s="343">
        <v>6</v>
      </c>
      <c r="O159" s="342"/>
      <c r="P159" s="341">
        <f t="shared" si="19"/>
        <v>168000</v>
      </c>
      <c r="Q159" s="121"/>
      <c r="R159" s="78" t="str">
        <f t="shared" si="20"/>
        <v/>
      </c>
    </row>
    <row r="160" spans="1:21" s="79" customFormat="1">
      <c r="A160" s="332" t="s">
        <v>158</v>
      </c>
      <c r="B160" s="331"/>
      <c r="C160" s="330" t="s">
        <v>209</v>
      </c>
      <c r="D160" s="345" t="s">
        <v>216</v>
      </c>
      <c r="E160" s="344" t="s">
        <v>173</v>
      </c>
      <c r="F160" s="336"/>
      <c r="G160" s="334">
        <v>26000</v>
      </c>
      <c r="H160" s="325">
        <v>29</v>
      </c>
      <c r="I160" s="318"/>
      <c r="J160" s="111">
        <f t="shared" si="17"/>
        <v>754000</v>
      </c>
      <c r="K160" s="325">
        <v>0</v>
      </c>
      <c r="L160" s="342"/>
      <c r="M160" s="341">
        <f t="shared" si="18"/>
        <v>0</v>
      </c>
      <c r="N160" s="343">
        <v>29</v>
      </c>
      <c r="O160" s="342"/>
      <c r="P160" s="341">
        <f t="shared" si="19"/>
        <v>754000</v>
      </c>
      <c r="Q160" s="121"/>
      <c r="R160" s="78" t="str">
        <f t="shared" si="20"/>
        <v/>
      </c>
    </row>
    <row r="161" spans="1:18" s="79" customFormat="1">
      <c r="A161" s="332" t="s">
        <v>158</v>
      </c>
      <c r="B161" s="331"/>
      <c r="C161" s="330" t="s">
        <v>209</v>
      </c>
      <c r="D161" s="345" t="s">
        <v>215</v>
      </c>
      <c r="E161" s="344" t="s">
        <v>173</v>
      </c>
      <c r="F161" s="336"/>
      <c r="G161" s="334">
        <v>26000</v>
      </c>
      <c r="H161" s="325">
        <v>7</v>
      </c>
      <c r="I161" s="318"/>
      <c r="J161" s="111">
        <f t="shared" si="17"/>
        <v>182000</v>
      </c>
      <c r="K161" s="325">
        <v>0</v>
      </c>
      <c r="L161" s="342"/>
      <c r="M161" s="341">
        <f t="shared" si="18"/>
        <v>0</v>
      </c>
      <c r="N161" s="343">
        <v>7</v>
      </c>
      <c r="O161" s="342"/>
      <c r="P161" s="341">
        <f t="shared" si="19"/>
        <v>182000</v>
      </c>
      <c r="Q161" s="121"/>
      <c r="R161" s="78" t="str">
        <f t="shared" si="20"/>
        <v/>
      </c>
    </row>
    <row r="162" spans="1:18" s="79" customFormat="1">
      <c r="A162" s="332" t="s">
        <v>158</v>
      </c>
      <c r="B162" s="331"/>
      <c r="C162" s="330" t="s">
        <v>198</v>
      </c>
      <c r="D162" s="345" t="s">
        <v>214</v>
      </c>
      <c r="E162" s="344" t="s">
        <v>173</v>
      </c>
      <c r="F162" s="336"/>
      <c r="G162" s="334">
        <v>26800</v>
      </c>
      <c r="H162" s="325">
        <v>6</v>
      </c>
      <c r="I162" s="318"/>
      <c r="J162" s="111">
        <f t="shared" si="17"/>
        <v>160800</v>
      </c>
      <c r="K162" s="325">
        <v>0</v>
      </c>
      <c r="L162" s="342"/>
      <c r="M162" s="341">
        <f t="shared" si="18"/>
        <v>0</v>
      </c>
      <c r="N162" s="343">
        <v>6</v>
      </c>
      <c r="O162" s="342"/>
      <c r="P162" s="341">
        <f t="shared" si="19"/>
        <v>160800</v>
      </c>
      <c r="Q162" s="121"/>
      <c r="R162" s="78" t="str">
        <f t="shared" si="20"/>
        <v/>
      </c>
    </row>
    <row r="163" spans="1:18" s="79" customFormat="1">
      <c r="A163" s="332" t="s">
        <v>158</v>
      </c>
      <c r="B163" s="331"/>
      <c r="C163" s="330" t="s">
        <v>198</v>
      </c>
      <c r="D163" s="345" t="s">
        <v>213</v>
      </c>
      <c r="E163" s="344" t="s">
        <v>173</v>
      </c>
      <c r="F163" s="336"/>
      <c r="G163" s="334">
        <v>64800</v>
      </c>
      <c r="H163" s="325">
        <v>6</v>
      </c>
      <c r="I163" s="318"/>
      <c r="J163" s="111">
        <f t="shared" si="17"/>
        <v>388800</v>
      </c>
      <c r="K163" s="325">
        <v>0</v>
      </c>
      <c r="L163" s="342"/>
      <c r="M163" s="341">
        <f t="shared" si="18"/>
        <v>0</v>
      </c>
      <c r="N163" s="343">
        <v>6</v>
      </c>
      <c r="O163" s="342"/>
      <c r="P163" s="341">
        <f t="shared" si="19"/>
        <v>388800</v>
      </c>
      <c r="Q163" s="121"/>
      <c r="R163" s="78" t="str">
        <f t="shared" si="20"/>
        <v/>
      </c>
    </row>
    <row r="164" spans="1:18" s="79" customFormat="1">
      <c r="A164" s="332" t="s">
        <v>158</v>
      </c>
      <c r="B164" s="331"/>
      <c r="C164" s="330" t="s">
        <v>198</v>
      </c>
      <c r="D164" s="345" t="s">
        <v>212</v>
      </c>
      <c r="E164" s="344" t="s">
        <v>173</v>
      </c>
      <c r="F164" s="336"/>
      <c r="G164" s="334">
        <v>11800</v>
      </c>
      <c r="H164" s="325">
        <v>39</v>
      </c>
      <c r="I164" s="318"/>
      <c r="J164" s="111">
        <f t="shared" si="17"/>
        <v>460200</v>
      </c>
      <c r="K164" s="325">
        <v>0</v>
      </c>
      <c r="L164" s="342"/>
      <c r="M164" s="341">
        <f t="shared" si="18"/>
        <v>0</v>
      </c>
      <c r="N164" s="343">
        <v>39</v>
      </c>
      <c r="O164" s="342"/>
      <c r="P164" s="341">
        <f t="shared" si="19"/>
        <v>460200</v>
      </c>
      <c r="Q164" s="121"/>
      <c r="R164" s="78" t="str">
        <f t="shared" si="20"/>
        <v/>
      </c>
    </row>
    <row r="165" spans="1:18" s="79" customFormat="1">
      <c r="A165" s="332" t="s">
        <v>158</v>
      </c>
      <c r="B165" s="331"/>
      <c r="C165" s="330" t="s">
        <v>211</v>
      </c>
      <c r="D165" s="345" t="s">
        <v>210</v>
      </c>
      <c r="E165" s="344" t="s">
        <v>173</v>
      </c>
      <c r="F165" s="336"/>
      <c r="G165" s="334">
        <v>12000</v>
      </c>
      <c r="H165" s="325">
        <v>4</v>
      </c>
      <c r="I165" s="318"/>
      <c r="J165" s="111">
        <f t="shared" si="17"/>
        <v>48000</v>
      </c>
      <c r="K165" s="325">
        <v>0</v>
      </c>
      <c r="L165" s="342"/>
      <c r="M165" s="341">
        <f t="shared" si="18"/>
        <v>0</v>
      </c>
      <c r="N165" s="343">
        <v>4</v>
      </c>
      <c r="O165" s="342"/>
      <c r="P165" s="341">
        <f t="shared" si="19"/>
        <v>48000</v>
      </c>
      <c r="Q165" s="121"/>
      <c r="R165" s="78" t="str">
        <f t="shared" si="20"/>
        <v/>
      </c>
    </row>
    <row r="166" spans="1:18" s="79" customFormat="1">
      <c r="A166" s="332" t="s">
        <v>158</v>
      </c>
      <c r="B166" s="331"/>
      <c r="C166" s="330" t="s">
        <v>209</v>
      </c>
      <c r="D166" s="345" t="s">
        <v>208</v>
      </c>
      <c r="E166" s="344" t="s">
        <v>173</v>
      </c>
      <c r="F166" s="336"/>
      <c r="G166" s="334">
        <v>51000</v>
      </c>
      <c r="H166" s="325">
        <v>5</v>
      </c>
      <c r="I166" s="318"/>
      <c r="J166" s="111">
        <f t="shared" si="17"/>
        <v>255000</v>
      </c>
      <c r="K166" s="325">
        <v>0</v>
      </c>
      <c r="L166" s="342"/>
      <c r="M166" s="341">
        <f t="shared" si="18"/>
        <v>0</v>
      </c>
      <c r="N166" s="343">
        <v>5</v>
      </c>
      <c r="O166" s="342"/>
      <c r="P166" s="341">
        <f t="shared" si="19"/>
        <v>255000</v>
      </c>
      <c r="Q166" s="121"/>
      <c r="R166" s="78" t="str">
        <f t="shared" si="20"/>
        <v/>
      </c>
    </row>
    <row r="167" spans="1:18" s="79" customFormat="1">
      <c r="A167" s="332" t="s">
        <v>158</v>
      </c>
      <c r="B167" s="331"/>
      <c r="C167" s="330" t="s">
        <v>207</v>
      </c>
      <c r="D167" s="345" t="s">
        <v>206</v>
      </c>
      <c r="E167" s="344" t="s">
        <v>173</v>
      </c>
      <c r="F167" s="336"/>
      <c r="G167" s="334">
        <v>64800</v>
      </c>
      <c r="H167" s="325">
        <v>2</v>
      </c>
      <c r="I167" s="318"/>
      <c r="J167" s="111">
        <f t="shared" si="17"/>
        <v>129600</v>
      </c>
      <c r="K167" s="325">
        <v>0</v>
      </c>
      <c r="L167" s="342"/>
      <c r="M167" s="341">
        <f t="shared" si="18"/>
        <v>0</v>
      </c>
      <c r="N167" s="343">
        <v>2</v>
      </c>
      <c r="O167" s="342"/>
      <c r="P167" s="341">
        <f t="shared" si="19"/>
        <v>129600</v>
      </c>
      <c r="Q167" s="121"/>
      <c r="R167" s="78" t="str">
        <f t="shared" si="20"/>
        <v/>
      </c>
    </row>
    <row r="168" spans="1:18" s="79" customFormat="1">
      <c r="A168" s="332" t="s">
        <v>158</v>
      </c>
      <c r="B168" s="331"/>
      <c r="C168" s="330" t="s">
        <v>204</v>
      </c>
      <c r="D168" s="345" t="s">
        <v>205</v>
      </c>
      <c r="E168" s="344" t="s">
        <v>173</v>
      </c>
      <c r="F168" s="336"/>
      <c r="G168" s="334">
        <v>25000</v>
      </c>
      <c r="H168" s="325">
        <v>1</v>
      </c>
      <c r="I168" s="318"/>
      <c r="J168" s="111">
        <f t="shared" si="17"/>
        <v>25000</v>
      </c>
      <c r="K168" s="325">
        <v>0</v>
      </c>
      <c r="L168" s="342"/>
      <c r="M168" s="341">
        <f t="shared" si="18"/>
        <v>0</v>
      </c>
      <c r="N168" s="343">
        <v>1</v>
      </c>
      <c r="O168" s="342"/>
      <c r="P168" s="341">
        <f t="shared" si="19"/>
        <v>25000</v>
      </c>
      <c r="Q168" s="121"/>
      <c r="R168" s="78" t="str">
        <f t="shared" si="20"/>
        <v/>
      </c>
    </row>
    <row r="169" spans="1:18" s="79" customFormat="1">
      <c r="A169" s="332" t="s">
        <v>158</v>
      </c>
      <c r="B169" s="331"/>
      <c r="C169" s="330" t="s">
        <v>204</v>
      </c>
      <c r="D169" s="345" t="s">
        <v>203</v>
      </c>
      <c r="E169" s="344" t="s">
        <v>173</v>
      </c>
      <c r="F169" s="336"/>
      <c r="G169" s="334">
        <v>24000</v>
      </c>
      <c r="H169" s="325">
        <v>7</v>
      </c>
      <c r="I169" s="318"/>
      <c r="J169" s="111">
        <f t="shared" si="17"/>
        <v>168000</v>
      </c>
      <c r="K169" s="325">
        <v>0</v>
      </c>
      <c r="L169" s="342"/>
      <c r="M169" s="341">
        <f t="shared" si="18"/>
        <v>0</v>
      </c>
      <c r="N169" s="343">
        <v>7</v>
      </c>
      <c r="O169" s="342"/>
      <c r="P169" s="341">
        <f t="shared" si="19"/>
        <v>168000</v>
      </c>
      <c r="Q169" s="121"/>
      <c r="R169" s="78" t="str">
        <f t="shared" si="20"/>
        <v/>
      </c>
    </row>
    <row r="170" spans="1:18" s="79" customFormat="1">
      <c r="A170" s="332" t="s">
        <v>158</v>
      </c>
      <c r="B170" s="331"/>
      <c r="C170" s="330" t="s">
        <v>198</v>
      </c>
      <c r="D170" s="345" t="s">
        <v>202</v>
      </c>
      <c r="E170" s="344" t="s">
        <v>173</v>
      </c>
      <c r="F170" s="336"/>
      <c r="G170" s="334">
        <v>15500</v>
      </c>
      <c r="H170" s="325">
        <v>19</v>
      </c>
      <c r="I170" s="318"/>
      <c r="J170" s="111">
        <f t="shared" si="17"/>
        <v>294500</v>
      </c>
      <c r="K170" s="325">
        <v>0</v>
      </c>
      <c r="L170" s="342"/>
      <c r="M170" s="341">
        <f t="shared" si="18"/>
        <v>0</v>
      </c>
      <c r="N170" s="343">
        <v>19</v>
      </c>
      <c r="O170" s="342"/>
      <c r="P170" s="341">
        <f t="shared" si="19"/>
        <v>294500</v>
      </c>
      <c r="Q170" s="121"/>
      <c r="R170" s="78" t="str">
        <f t="shared" si="20"/>
        <v/>
      </c>
    </row>
    <row r="171" spans="1:18" s="79" customFormat="1">
      <c r="A171" s="332" t="s">
        <v>158</v>
      </c>
      <c r="B171" s="331"/>
      <c r="C171" s="330" t="s">
        <v>198</v>
      </c>
      <c r="D171" s="345" t="s">
        <v>201</v>
      </c>
      <c r="E171" s="344" t="s">
        <v>173</v>
      </c>
      <c r="F171" s="336"/>
      <c r="G171" s="334">
        <v>16500</v>
      </c>
      <c r="H171" s="325">
        <v>10</v>
      </c>
      <c r="I171" s="318"/>
      <c r="J171" s="111">
        <f t="shared" si="17"/>
        <v>165000</v>
      </c>
      <c r="K171" s="325">
        <v>0</v>
      </c>
      <c r="L171" s="342"/>
      <c r="M171" s="341">
        <f t="shared" si="18"/>
        <v>0</v>
      </c>
      <c r="N171" s="343">
        <v>10</v>
      </c>
      <c r="O171" s="342"/>
      <c r="P171" s="341">
        <f t="shared" si="19"/>
        <v>165000</v>
      </c>
      <c r="Q171" s="121"/>
      <c r="R171" s="78" t="str">
        <f t="shared" si="20"/>
        <v/>
      </c>
    </row>
    <row r="172" spans="1:18" s="79" customFormat="1">
      <c r="A172" s="332" t="s">
        <v>158</v>
      </c>
      <c r="B172" s="331"/>
      <c r="C172" s="330" t="s">
        <v>198</v>
      </c>
      <c r="D172" s="345" t="s">
        <v>200</v>
      </c>
      <c r="E172" s="344" t="s">
        <v>173</v>
      </c>
      <c r="F172" s="336"/>
      <c r="G172" s="334">
        <v>28000</v>
      </c>
      <c r="H172" s="325">
        <v>1</v>
      </c>
      <c r="I172" s="318"/>
      <c r="J172" s="111">
        <f t="shared" si="17"/>
        <v>28000</v>
      </c>
      <c r="K172" s="325">
        <v>0</v>
      </c>
      <c r="L172" s="342"/>
      <c r="M172" s="341">
        <f t="shared" si="18"/>
        <v>0</v>
      </c>
      <c r="N172" s="343">
        <v>1</v>
      </c>
      <c r="O172" s="342"/>
      <c r="P172" s="341">
        <f t="shared" si="19"/>
        <v>28000</v>
      </c>
      <c r="Q172" s="121"/>
      <c r="R172" s="78" t="str">
        <f t="shared" si="20"/>
        <v/>
      </c>
    </row>
    <row r="173" spans="1:18" s="79" customFormat="1">
      <c r="A173" s="332" t="s">
        <v>158</v>
      </c>
      <c r="B173" s="331"/>
      <c r="C173" s="330" t="s">
        <v>198</v>
      </c>
      <c r="D173" s="345" t="s">
        <v>199</v>
      </c>
      <c r="E173" s="344" t="s">
        <v>173</v>
      </c>
      <c r="F173" s="336"/>
      <c r="G173" s="334">
        <v>10800</v>
      </c>
      <c r="H173" s="325">
        <v>2</v>
      </c>
      <c r="I173" s="318"/>
      <c r="J173" s="111">
        <f t="shared" si="17"/>
        <v>21600</v>
      </c>
      <c r="K173" s="325">
        <v>0</v>
      </c>
      <c r="L173" s="342"/>
      <c r="M173" s="341">
        <f t="shared" si="18"/>
        <v>0</v>
      </c>
      <c r="N173" s="343">
        <v>2</v>
      </c>
      <c r="O173" s="342"/>
      <c r="P173" s="341">
        <f t="shared" si="19"/>
        <v>21600</v>
      </c>
      <c r="Q173" s="121"/>
      <c r="R173" s="78" t="str">
        <f t="shared" si="20"/>
        <v/>
      </c>
    </row>
    <row r="174" spans="1:18" s="79" customFormat="1">
      <c r="A174" s="332" t="s">
        <v>158</v>
      </c>
      <c r="B174" s="331"/>
      <c r="C174" s="330" t="s">
        <v>198</v>
      </c>
      <c r="D174" s="345" t="s">
        <v>197</v>
      </c>
      <c r="E174" s="344" t="s">
        <v>173</v>
      </c>
      <c r="F174" s="336"/>
      <c r="G174" s="334">
        <v>11800</v>
      </c>
      <c r="H174" s="325">
        <v>1</v>
      </c>
      <c r="I174" s="318"/>
      <c r="J174" s="111">
        <f t="shared" si="17"/>
        <v>11800</v>
      </c>
      <c r="K174" s="325">
        <v>0</v>
      </c>
      <c r="L174" s="342"/>
      <c r="M174" s="341">
        <f t="shared" si="18"/>
        <v>0</v>
      </c>
      <c r="N174" s="343">
        <v>1</v>
      </c>
      <c r="O174" s="342"/>
      <c r="P174" s="341">
        <f t="shared" si="19"/>
        <v>11800</v>
      </c>
      <c r="Q174" s="121"/>
      <c r="R174" s="78" t="str">
        <f t="shared" si="20"/>
        <v/>
      </c>
    </row>
    <row r="175" spans="1:18" s="79" customFormat="1">
      <c r="A175" s="332" t="s">
        <v>155</v>
      </c>
      <c r="B175" s="331"/>
      <c r="C175" s="330" t="s">
        <v>196</v>
      </c>
      <c r="D175" s="345"/>
      <c r="E175" s="344" t="s">
        <v>173</v>
      </c>
      <c r="F175" s="336"/>
      <c r="G175" s="334">
        <v>3500</v>
      </c>
      <c r="H175" s="325">
        <v>431</v>
      </c>
      <c r="I175" s="318"/>
      <c r="J175" s="111">
        <f t="shared" si="17"/>
        <v>1508500</v>
      </c>
      <c r="K175" s="325">
        <v>0</v>
      </c>
      <c r="L175" s="342"/>
      <c r="M175" s="341">
        <f t="shared" si="18"/>
        <v>0</v>
      </c>
      <c r="N175" s="343">
        <v>431</v>
      </c>
      <c r="O175" s="342"/>
      <c r="P175" s="341">
        <f t="shared" si="19"/>
        <v>1508500</v>
      </c>
      <c r="Q175" s="121"/>
      <c r="R175" s="78" t="str">
        <f t="shared" si="20"/>
        <v/>
      </c>
    </row>
    <row r="176" spans="1:18" s="79" customFormat="1">
      <c r="A176" s="332" t="s">
        <v>155</v>
      </c>
      <c r="B176" s="331"/>
      <c r="C176" s="330" t="s">
        <v>195</v>
      </c>
      <c r="D176" s="345"/>
      <c r="E176" s="344" t="s">
        <v>173</v>
      </c>
      <c r="F176" s="336"/>
      <c r="G176" s="334">
        <v>1500</v>
      </c>
      <c r="H176" s="325">
        <v>431</v>
      </c>
      <c r="I176" s="318"/>
      <c r="J176" s="111">
        <f t="shared" si="17"/>
        <v>646500</v>
      </c>
      <c r="K176" s="325">
        <v>0</v>
      </c>
      <c r="L176" s="342"/>
      <c r="M176" s="341">
        <f t="shared" si="18"/>
        <v>0</v>
      </c>
      <c r="N176" s="343">
        <f>H176-K176</f>
        <v>431</v>
      </c>
      <c r="O176" s="342"/>
      <c r="P176" s="341">
        <f t="shared" si="19"/>
        <v>646500</v>
      </c>
      <c r="Q176" s="121"/>
      <c r="R176" s="78" t="str">
        <f t="shared" si="20"/>
        <v/>
      </c>
    </row>
    <row r="177" spans="1:18" s="79" customFormat="1">
      <c r="A177" s="332" t="s">
        <v>155</v>
      </c>
      <c r="B177" s="331"/>
      <c r="C177" s="330" t="s">
        <v>194</v>
      </c>
      <c r="D177" s="345"/>
      <c r="E177" s="344" t="s">
        <v>159</v>
      </c>
      <c r="F177" s="336"/>
      <c r="G177" s="334">
        <v>150000</v>
      </c>
      <c r="H177" s="325">
        <v>1</v>
      </c>
      <c r="I177" s="318"/>
      <c r="J177" s="111">
        <f t="shared" si="17"/>
        <v>150000</v>
      </c>
      <c r="K177" s="325">
        <v>0</v>
      </c>
      <c r="L177" s="342"/>
      <c r="M177" s="341">
        <f t="shared" si="18"/>
        <v>0</v>
      </c>
      <c r="N177" s="343">
        <v>1</v>
      </c>
      <c r="O177" s="342"/>
      <c r="P177" s="341">
        <f t="shared" si="19"/>
        <v>150000</v>
      </c>
      <c r="Q177" s="121"/>
      <c r="R177" s="78" t="str">
        <f t="shared" si="20"/>
        <v/>
      </c>
    </row>
    <row r="178" spans="1:18" s="79" customFormat="1">
      <c r="A178" s="332" t="s">
        <v>155</v>
      </c>
      <c r="B178" s="331"/>
      <c r="C178" s="330" t="s">
        <v>193</v>
      </c>
      <c r="D178" s="345"/>
      <c r="E178" s="344" t="s">
        <v>159</v>
      </c>
      <c r="F178" s="336"/>
      <c r="G178" s="334">
        <v>230000</v>
      </c>
      <c r="H178" s="325">
        <v>1</v>
      </c>
      <c r="I178" s="318"/>
      <c r="J178" s="111">
        <f t="shared" si="17"/>
        <v>230000</v>
      </c>
      <c r="K178" s="325">
        <v>0</v>
      </c>
      <c r="L178" s="342"/>
      <c r="M178" s="341">
        <f t="shared" si="18"/>
        <v>0</v>
      </c>
      <c r="N178" s="343">
        <v>1</v>
      </c>
      <c r="O178" s="342"/>
      <c r="P178" s="341">
        <f t="shared" si="19"/>
        <v>230000</v>
      </c>
      <c r="Q178" s="121"/>
      <c r="R178" s="78" t="str">
        <f t="shared" si="20"/>
        <v/>
      </c>
    </row>
    <row r="179" spans="1:18" s="79" customFormat="1">
      <c r="A179" s="332" t="s">
        <v>155</v>
      </c>
      <c r="B179" s="331"/>
      <c r="C179" s="330" t="s">
        <v>192</v>
      </c>
      <c r="D179" s="345"/>
      <c r="E179" s="344" t="s">
        <v>159</v>
      </c>
      <c r="F179" s="336"/>
      <c r="G179" s="334">
        <v>250000</v>
      </c>
      <c r="H179" s="325">
        <v>1</v>
      </c>
      <c r="I179" s="318"/>
      <c r="J179" s="111">
        <f t="shared" si="17"/>
        <v>250000</v>
      </c>
      <c r="K179" s="325">
        <v>0</v>
      </c>
      <c r="L179" s="342"/>
      <c r="M179" s="341">
        <f t="shared" si="18"/>
        <v>0</v>
      </c>
      <c r="N179" s="343">
        <v>1</v>
      </c>
      <c r="O179" s="342"/>
      <c r="P179" s="341">
        <f t="shared" si="19"/>
        <v>250000</v>
      </c>
      <c r="Q179" s="121"/>
      <c r="R179" s="78" t="str">
        <f t="shared" si="20"/>
        <v/>
      </c>
    </row>
    <row r="180" spans="1:18" s="79" customFormat="1">
      <c r="A180" s="332" t="s">
        <v>155</v>
      </c>
      <c r="B180" s="331"/>
      <c r="C180" s="330" t="s">
        <v>191</v>
      </c>
      <c r="D180" s="345"/>
      <c r="E180" s="344" t="s">
        <v>159</v>
      </c>
      <c r="F180" s="336"/>
      <c r="G180" s="334">
        <v>200000</v>
      </c>
      <c r="H180" s="325">
        <v>1</v>
      </c>
      <c r="I180" s="318"/>
      <c r="J180" s="111">
        <f t="shared" ref="J180:J197" si="21">$G180*H180</f>
        <v>200000</v>
      </c>
      <c r="K180" s="325">
        <v>0</v>
      </c>
      <c r="L180" s="342"/>
      <c r="M180" s="341">
        <f t="shared" ref="M180:M197" si="22">$G180*K180</f>
        <v>0</v>
      </c>
      <c r="N180" s="343">
        <v>1</v>
      </c>
      <c r="O180" s="342"/>
      <c r="P180" s="341">
        <f t="shared" ref="P180:P197" si="23">$G180*N180</f>
        <v>200000</v>
      </c>
      <c r="Q180" s="121"/>
      <c r="R180" s="78" t="str">
        <f t="shared" si="20"/>
        <v/>
      </c>
    </row>
    <row r="181" spans="1:18" s="79" customFormat="1">
      <c r="A181" s="332" t="s">
        <v>155</v>
      </c>
      <c r="B181" s="331"/>
      <c r="C181" s="330" t="s">
        <v>190</v>
      </c>
      <c r="D181" s="345"/>
      <c r="E181" s="344" t="s">
        <v>159</v>
      </c>
      <c r="F181" s="336"/>
      <c r="G181" s="334">
        <v>90000</v>
      </c>
      <c r="H181" s="325">
        <v>1</v>
      </c>
      <c r="I181" s="318"/>
      <c r="J181" s="111">
        <f t="shared" si="21"/>
        <v>90000</v>
      </c>
      <c r="K181" s="325">
        <v>0</v>
      </c>
      <c r="L181" s="342"/>
      <c r="M181" s="341">
        <f t="shared" si="22"/>
        <v>0</v>
      </c>
      <c r="N181" s="343">
        <v>1</v>
      </c>
      <c r="O181" s="342"/>
      <c r="P181" s="341">
        <f t="shared" si="23"/>
        <v>90000</v>
      </c>
      <c r="Q181" s="121"/>
      <c r="R181" s="78" t="str">
        <f t="shared" si="20"/>
        <v/>
      </c>
    </row>
    <row r="182" spans="1:18" s="79" customFormat="1">
      <c r="A182" s="332" t="s">
        <v>155</v>
      </c>
      <c r="B182" s="331"/>
      <c r="C182" s="330" t="s">
        <v>160</v>
      </c>
      <c r="D182" s="345"/>
      <c r="E182" s="344" t="s">
        <v>159</v>
      </c>
      <c r="F182" s="336"/>
      <c r="G182" s="334">
        <v>80000</v>
      </c>
      <c r="H182" s="325">
        <v>1</v>
      </c>
      <c r="I182" s="318"/>
      <c r="J182" s="111">
        <f t="shared" si="21"/>
        <v>80000</v>
      </c>
      <c r="K182" s="325">
        <v>0</v>
      </c>
      <c r="L182" s="342"/>
      <c r="M182" s="341">
        <f t="shared" si="22"/>
        <v>0</v>
      </c>
      <c r="N182" s="343">
        <v>1</v>
      </c>
      <c r="O182" s="342"/>
      <c r="P182" s="341">
        <f t="shared" si="23"/>
        <v>80000</v>
      </c>
      <c r="Q182" s="121"/>
      <c r="R182" s="78" t="str">
        <f t="shared" si="20"/>
        <v/>
      </c>
    </row>
    <row r="183" spans="1:18" s="79" customFormat="1">
      <c r="A183" s="332" t="s">
        <v>155</v>
      </c>
      <c r="B183" s="331"/>
      <c r="C183" s="330" t="s">
        <v>189</v>
      </c>
      <c r="D183" s="345"/>
      <c r="E183" s="344" t="s">
        <v>159</v>
      </c>
      <c r="F183" s="336"/>
      <c r="G183" s="334">
        <v>350000</v>
      </c>
      <c r="H183" s="325">
        <v>1</v>
      </c>
      <c r="I183" s="318"/>
      <c r="J183" s="111">
        <f t="shared" si="21"/>
        <v>350000</v>
      </c>
      <c r="K183" s="325">
        <v>0</v>
      </c>
      <c r="L183" s="342"/>
      <c r="M183" s="341">
        <f t="shared" si="22"/>
        <v>0</v>
      </c>
      <c r="N183" s="343">
        <f>H183-K183</f>
        <v>1</v>
      </c>
      <c r="O183" s="342"/>
      <c r="P183" s="341">
        <f t="shared" si="23"/>
        <v>350000</v>
      </c>
      <c r="Q183" s="121"/>
      <c r="R183" s="78" t="str">
        <f t="shared" si="20"/>
        <v/>
      </c>
    </row>
    <row r="184" spans="1:18" s="79" customFormat="1">
      <c r="A184" s="332"/>
      <c r="B184" s="331"/>
      <c r="C184" s="330"/>
      <c r="D184" s="117"/>
      <c r="E184" s="116"/>
      <c r="F184" s="336"/>
      <c r="G184" s="334"/>
      <c r="H184" s="325"/>
      <c r="I184" s="318"/>
      <c r="J184" s="111">
        <f t="shared" si="21"/>
        <v>0</v>
      </c>
      <c r="K184" s="325"/>
      <c r="L184" s="318"/>
      <c r="M184" s="111">
        <f t="shared" si="22"/>
        <v>0</v>
      </c>
      <c r="N184" s="324">
        <f>H184-K184</f>
        <v>0</v>
      </c>
      <c r="O184" s="316"/>
      <c r="P184" s="111">
        <f t="shared" si="23"/>
        <v>0</v>
      </c>
      <c r="Q184" s="121"/>
      <c r="R184" s="78" t="str">
        <f t="shared" si="20"/>
        <v/>
      </c>
    </row>
    <row r="185" spans="1:18" s="79" customFormat="1">
      <c r="A185" s="332"/>
      <c r="B185" s="331"/>
      <c r="C185" s="330"/>
      <c r="D185" s="117"/>
      <c r="E185" s="116"/>
      <c r="F185" s="336"/>
      <c r="G185" s="334"/>
      <c r="H185" s="325"/>
      <c r="I185" s="318"/>
      <c r="J185" s="111">
        <f t="shared" si="21"/>
        <v>0</v>
      </c>
      <c r="K185" s="325"/>
      <c r="L185" s="318"/>
      <c r="M185" s="111">
        <f t="shared" si="22"/>
        <v>0</v>
      </c>
      <c r="N185" s="324">
        <v>0</v>
      </c>
      <c r="O185" s="316"/>
      <c r="P185" s="111">
        <f t="shared" si="23"/>
        <v>0</v>
      </c>
      <c r="Q185" s="121"/>
      <c r="R185" s="78"/>
    </row>
    <row r="186" spans="1:18" s="79" customFormat="1">
      <c r="A186" s="332"/>
      <c r="B186" s="331"/>
      <c r="C186" s="330"/>
      <c r="D186" s="117"/>
      <c r="E186" s="116"/>
      <c r="F186" s="336"/>
      <c r="G186" s="334"/>
      <c r="H186" s="325"/>
      <c r="I186" s="318"/>
      <c r="J186" s="111">
        <f t="shared" si="21"/>
        <v>0</v>
      </c>
      <c r="K186" s="325"/>
      <c r="L186" s="318"/>
      <c r="M186" s="111">
        <f t="shared" si="22"/>
        <v>0</v>
      </c>
      <c r="N186" s="324">
        <v>0</v>
      </c>
      <c r="O186" s="316"/>
      <c r="P186" s="111">
        <f t="shared" si="23"/>
        <v>0</v>
      </c>
      <c r="Q186" s="121"/>
      <c r="R186" s="78"/>
    </row>
    <row r="187" spans="1:18" s="79" customFormat="1">
      <c r="A187" s="332"/>
      <c r="B187" s="331"/>
      <c r="C187" s="330"/>
      <c r="D187" s="117"/>
      <c r="E187" s="116"/>
      <c r="F187" s="336"/>
      <c r="G187" s="334"/>
      <c r="H187" s="325"/>
      <c r="I187" s="318"/>
      <c r="J187" s="111">
        <f t="shared" si="21"/>
        <v>0</v>
      </c>
      <c r="K187" s="325"/>
      <c r="L187" s="318"/>
      <c r="M187" s="111">
        <f t="shared" si="22"/>
        <v>0</v>
      </c>
      <c r="N187" s="324">
        <f t="shared" ref="N187:N197" si="24">H187-K187</f>
        <v>0</v>
      </c>
      <c r="O187" s="316"/>
      <c r="P187" s="111">
        <f t="shared" si="23"/>
        <v>0</v>
      </c>
      <c r="Q187" s="121"/>
      <c r="R187" s="78" t="str">
        <f t="shared" ref="R187:R200" si="25">IF(M187+P187=J187,"","入力ミス")</f>
        <v/>
      </c>
    </row>
    <row r="188" spans="1:18" s="79" customFormat="1">
      <c r="A188" s="332"/>
      <c r="B188" s="331"/>
      <c r="C188" s="330"/>
      <c r="D188" s="117"/>
      <c r="E188" s="116"/>
      <c r="F188" s="336"/>
      <c r="G188" s="334"/>
      <c r="H188" s="325"/>
      <c r="I188" s="318"/>
      <c r="J188" s="111">
        <f t="shared" si="21"/>
        <v>0</v>
      </c>
      <c r="K188" s="325"/>
      <c r="L188" s="318"/>
      <c r="M188" s="111">
        <f t="shared" si="22"/>
        <v>0</v>
      </c>
      <c r="N188" s="324">
        <f t="shared" si="24"/>
        <v>0</v>
      </c>
      <c r="O188" s="316"/>
      <c r="P188" s="111">
        <f t="shared" si="23"/>
        <v>0</v>
      </c>
      <c r="Q188" s="121"/>
      <c r="R188" s="78" t="str">
        <f t="shared" si="25"/>
        <v/>
      </c>
    </row>
    <row r="189" spans="1:18" s="79" customFormat="1">
      <c r="A189" s="332"/>
      <c r="B189" s="331"/>
      <c r="C189" s="330"/>
      <c r="D189" s="117"/>
      <c r="E189" s="116"/>
      <c r="F189" s="336"/>
      <c r="G189" s="334"/>
      <c r="H189" s="325"/>
      <c r="I189" s="318"/>
      <c r="J189" s="111">
        <f t="shared" si="21"/>
        <v>0</v>
      </c>
      <c r="K189" s="325"/>
      <c r="L189" s="318"/>
      <c r="M189" s="111">
        <f t="shared" si="22"/>
        <v>0</v>
      </c>
      <c r="N189" s="324">
        <f t="shared" si="24"/>
        <v>0</v>
      </c>
      <c r="O189" s="316"/>
      <c r="P189" s="111">
        <f t="shared" si="23"/>
        <v>0</v>
      </c>
      <c r="Q189" s="121"/>
      <c r="R189" s="78" t="str">
        <f t="shared" si="25"/>
        <v/>
      </c>
    </row>
    <row r="190" spans="1:18" s="79" customFormat="1">
      <c r="A190" s="332"/>
      <c r="B190" s="331"/>
      <c r="C190" s="330"/>
      <c r="D190" s="117"/>
      <c r="E190" s="116"/>
      <c r="F190" s="336"/>
      <c r="G190" s="334"/>
      <c r="H190" s="325"/>
      <c r="I190" s="318"/>
      <c r="J190" s="111">
        <f t="shared" si="21"/>
        <v>0</v>
      </c>
      <c r="K190" s="325"/>
      <c r="L190" s="318"/>
      <c r="M190" s="111">
        <f t="shared" si="22"/>
        <v>0</v>
      </c>
      <c r="N190" s="324">
        <f t="shared" si="24"/>
        <v>0</v>
      </c>
      <c r="O190" s="316"/>
      <c r="P190" s="111">
        <f t="shared" si="23"/>
        <v>0</v>
      </c>
      <c r="Q190" s="121"/>
      <c r="R190" s="78" t="str">
        <f t="shared" si="25"/>
        <v/>
      </c>
    </row>
    <row r="191" spans="1:18" s="79" customFormat="1">
      <c r="A191" s="332"/>
      <c r="B191" s="331"/>
      <c r="C191" s="330"/>
      <c r="D191" s="117"/>
      <c r="E191" s="116"/>
      <c r="F191" s="335"/>
      <c r="G191" s="334"/>
      <c r="H191" s="325"/>
      <c r="I191" s="318"/>
      <c r="J191" s="111">
        <f t="shared" si="21"/>
        <v>0</v>
      </c>
      <c r="K191" s="325"/>
      <c r="L191" s="318"/>
      <c r="M191" s="111">
        <f t="shared" si="22"/>
        <v>0</v>
      </c>
      <c r="N191" s="324">
        <f t="shared" si="24"/>
        <v>0</v>
      </c>
      <c r="O191" s="316"/>
      <c r="P191" s="111">
        <f t="shared" si="23"/>
        <v>0</v>
      </c>
      <c r="Q191" s="121"/>
      <c r="R191" s="78" t="str">
        <f t="shared" si="25"/>
        <v/>
      </c>
    </row>
    <row r="192" spans="1:18" s="79" customFormat="1">
      <c r="A192" s="332"/>
      <c r="B192" s="331"/>
      <c r="C192" s="330"/>
      <c r="D192" s="117"/>
      <c r="E192" s="116"/>
      <c r="F192" s="335"/>
      <c r="G192" s="334"/>
      <c r="H192" s="325"/>
      <c r="I192" s="318"/>
      <c r="J192" s="111">
        <f t="shared" si="21"/>
        <v>0</v>
      </c>
      <c r="K192" s="325"/>
      <c r="L192" s="318"/>
      <c r="M192" s="111">
        <f t="shared" si="22"/>
        <v>0</v>
      </c>
      <c r="N192" s="324">
        <f t="shared" si="24"/>
        <v>0</v>
      </c>
      <c r="O192" s="316"/>
      <c r="P192" s="111">
        <f t="shared" si="23"/>
        <v>0</v>
      </c>
      <c r="Q192" s="121"/>
      <c r="R192" s="78" t="str">
        <f t="shared" si="25"/>
        <v/>
      </c>
    </row>
    <row r="193" spans="1:21" s="79" customFormat="1">
      <c r="A193" s="332"/>
      <c r="B193" s="331"/>
      <c r="C193" s="330"/>
      <c r="D193" s="117"/>
      <c r="E193" s="116"/>
      <c r="F193" s="335"/>
      <c r="G193" s="334"/>
      <c r="H193" s="325"/>
      <c r="I193" s="318"/>
      <c r="J193" s="111">
        <f t="shared" si="21"/>
        <v>0</v>
      </c>
      <c r="K193" s="325"/>
      <c r="L193" s="318"/>
      <c r="M193" s="111">
        <f t="shared" si="22"/>
        <v>0</v>
      </c>
      <c r="N193" s="324">
        <f t="shared" si="24"/>
        <v>0</v>
      </c>
      <c r="O193" s="316"/>
      <c r="P193" s="111">
        <f t="shared" si="23"/>
        <v>0</v>
      </c>
      <c r="Q193" s="121"/>
      <c r="R193" s="78" t="str">
        <f t="shared" si="25"/>
        <v/>
      </c>
    </row>
    <row r="194" spans="1:21" s="79" customFormat="1">
      <c r="A194" s="332"/>
      <c r="B194" s="331"/>
      <c r="C194" s="330"/>
      <c r="D194" s="117"/>
      <c r="E194" s="116"/>
      <c r="F194" s="335"/>
      <c r="G194" s="334"/>
      <c r="H194" s="325"/>
      <c r="I194" s="318"/>
      <c r="J194" s="111">
        <f t="shared" si="21"/>
        <v>0</v>
      </c>
      <c r="K194" s="325"/>
      <c r="L194" s="318"/>
      <c r="M194" s="111">
        <f t="shared" si="22"/>
        <v>0</v>
      </c>
      <c r="N194" s="324">
        <f t="shared" si="24"/>
        <v>0</v>
      </c>
      <c r="O194" s="316"/>
      <c r="P194" s="111">
        <f t="shared" si="23"/>
        <v>0</v>
      </c>
      <c r="Q194" s="121"/>
      <c r="R194" s="78" t="str">
        <f t="shared" si="25"/>
        <v/>
      </c>
    </row>
    <row r="195" spans="1:21" s="79" customFormat="1">
      <c r="A195" s="332"/>
      <c r="B195" s="331"/>
      <c r="C195" s="330"/>
      <c r="D195" s="117"/>
      <c r="E195" s="116"/>
      <c r="F195" s="335"/>
      <c r="G195" s="334"/>
      <c r="H195" s="325"/>
      <c r="I195" s="318"/>
      <c r="J195" s="111">
        <f t="shared" si="21"/>
        <v>0</v>
      </c>
      <c r="K195" s="325"/>
      <c r="L195" s="318"/>
      <c r="M195" s="111">
        <f t="shared" si="22"/>
        <v>0</v>
      </c>
      <c r="N195" s="324">
        <f t="shared" si="24"/>
        <v>0</v>
      </c>
      <c r="O195" s="316"/>
      <c r="P195" s="111">
        <f t="shared" si="23"/>
        <v>0</v>
      </c>
      <c r="Q195" s="121"/>
      <c r="R195" s="78" t="str">
        <f t="shared" si="25"/>
        <v/>
      </c>
    </row>
    <row r="196" spans="1:21" s="79" customFormat="1">
      <c r="A196" s="332"/>
      <c r="B196" s="331"/>
      <c r="C196" s="330"/>
      <c r="D196" s="117"/>
      <c r="E196" s="116"/>
      <c r="F196" s="316"/>
      <c r="G196" s="333"/>
      <c r="H196" s="325"/>
      <c r="I196" s="318"/>
      <c r="J196" s="111">
        <f t="shared" si="21"/>
        <v>0</v>
      </c>
      <c r="K196" s="325"/>
      <c r="L196" s="318"/>
      <c r="M196" s="111">
        <f t="shared" si="22"/>
        <v>0</v>
      </c>
      <c r="N196" s="324">
        <f t="shared" si="24"/>
        <v>0</v>
      </c>
      <c r="O196" s="316"/>
      <c r="P196" s="111">
        <f t="shared" si="23"/>
        <v>0</v>
      </c>
      <c r="Q196" s="121"/>
      <c r="R196" s="78" t="str">
        <f t="shared" si="25"/>
        <v/>
      </c>
    </row>
    <row r="197" spans="1:21" s="79" customFormat="1" ht="14.25" thickBot="1">
      <c r="A197" s="332"/>
      <c r="B197" s="331"/>
      <c r="C197" s="330"/>
      <c r="D197" s="117"/>
      <c r="E197" s="116"/>
      <c r="F197" s="329"/>
      <c r="G197" s="328"/>
      <c r="H197" s="327"/>
      <c r="I197" s="326"/>
      <c r="J197" s="111">
        <f t="shared" si="21"/>
        <v>0</v>
      </c>
      <c r="K197" s="325"/>
      <c r="L197" s="318"/>
      <c r="M197" s="111">
        <f t="shared" si="22"/>
        <v>0</v>
      </c>
      <c r="N197" s="324">
        <f t="shared" si="24"/>
        <v>0</v>
      </c>
      <c r="O197" s="316"/>
      <c r="P197" s="111">
        <f t="shared" si="23"/>
        <v>0</v>
      </c>
      <c r="Q197" s="110"/>
      <c r="R197" s="78" t="str">
        <f t="shared" si="25"/>
        <v/>
      </c>
    </row>
    <row r="198" spans="1:21" s="79" customFormat="1" ht="14.25" thickTop="1">
      <c r="A198" s="109" t="s">
        <v>182</v>
      </c>
      <c r="B198" s="108" t="s">
        <v>188</v>
      </c>
      <c r="C198" s="107"/>
      <c r="D198" s="106" t="s">
        <v>186</v>
      </c>
      <c r="E198" s="105" t="s">
        <v>182</v>
      </c>
      <c r="F198" s="323"/>
      <c r="G198" s="104" t="s">
        <v>182</v>
      </c>
      <c r="H198" s="321" t="s">
        <v>182</v>
      </c>
      <c r="I198" s="322"/>
      <c r="J198" s="102">
        <f>SUMIFS(J148:J197,$A148:$A197,"設備費")</f>
        <v>7757300</v>
      </c>
      <c r="K198" s="321" t="s">
        <v>60</v>
      </c>
      <c r="L198" s="320"/>
      <c r="M198" s="102">
        <f>SUMIFS(M148:M197,$A148:$A197,"設備費")</f>
        <v>0</v>
      </c>
      <c r="N198" s="321" t="s">
        <v>60</v>
      </c>
      <c r="O198" s="320"/>
      <c r="P198" s="102">
        <f>SUMIFS(P148:P197,$A148:$A197,"設備費")</f>
        <v>7757300</v>
      </c>
      <c r="Q198" s="101" t="s">
        <v>182</v>
      </c>
      <c r="R198" s="78" t="str">
        <f t="shared" si="25"/>
        <v/>
      </c>
      <c r="S198" s="79" t="s">
        <v>70</v>
      </c>
    </row>
    <row r="199" spans="1:21" s="79" customFormat="1">
      <c r="A199" s="100" t="s">
        <v>182</v>
      </c>
      <c r="B199" s="99" t="s">
        <v>187</v>
      </c>
      <c r="C199" s="98"/>
      <c r="D199" s="97" t="s">
        <v>186</v>
      </c>
      <c r="E199" s="96" t="s">
        <v>182</v>
      </c>
      <c r="F199" s="319"/>
      <c r="G199" s="95" t="s">
        <v>182</v>
      </c>
      <c r="H199" s="317" t="s">
        <v>182</v>
      </c>
      <c r="I199" s="318"/>
      <c r="J199" s="93">
        <f>SUMIFS(J148:J197,$A148:$A197,"工事費")</f>
        <v>3505000</v>
      </c>
      <c r="K199" s="317" t="s">
        <v>60</v>
      </c>
      <c r="L199" s="316"/>
      <c r="M199" s="93">
        <f>SUMIFS(M148:M197,$A148:$A197,"工事費")</f>
        <v>0</v>
      </c>
      <c r="N199" s="317" t="s">
        <v>60</v>
      </c>
      <c r="O199" s="316"/>
      <c r="P199" s="93">
        <f>SUMIFS(P148:P197,$A148:$A197,"工事費")</f>
        <v>3505000</v>
      </c>
      <c r="Q199" s="92" t="s">
        <v>182</v>
      </c>
      <c r="R199" s="78" t="str">
        <f t="shared" si="25"/>
        <v/>
      </c>
      <c r="S199" s="91" t="s">
        <v>66</v>
      </c>
      <c r="T199" s="91" t="s">
        <v>185</v>
      </c>
      <c r="U199" s="91" t="s">
        <v>64</v>
      </c>
    </row>
    <row r="200" spans="1:21" s="79" customFormat="1" ht="14.25" thickBot="1">
      <c r="A200" s="90" t="s">
        <v>182</v>
      </c>
      <c r="B200" s="89" t="s">
        <v>184</v>
      </c>
      <c r="C200" s="88"/>
      <c r="D200" s="87" t="s">
        <v>183</v>
      </c>
      <c r="E200" s="86" t="s">
        <v>182</v>
      </c>
      <c r="F200" s="315"/>
      <c r="G200" s="85" t="s">
        <v>182</v>
      </c>
      <c r="H200" s="313" t="s">
        <v>182</v>
      </c>
      <c r="I200" s="314"/>
      <c r="J200" s="84">
        <f>SUM(J148:J197)</f>
        <v>11262300</v>
      </c>
      <c r="K200" s="313" t="s">
        <v>60</v>
      </c>
      <c r="L200" s="312"/>
      <c r="M200" s="84">
        <f>SUM(M148:M197)</f>
        <v>0</v>
      </c>
      <c r="N200" s="313" t="s">
        <v>60</v>
      </c>
      <c r="O200" s="312"/>
      <c r="P200" s="82">
        <f>SUM(P148:P197)</f>
        <v>11262300</v>
      </c>
      <c r="Q200" s="81" t="s">
        <v>182</v>
      </c>
      <c r="R200" s="78" t="str">
        <f t="shared" si="25"/>
        <v/>
      </c>
      <c r="S200" s="80" t="str">
        <f>IF(SUM(J198:J199)=J200,"","入力ミス")</f>
        <v/>
      </c>
      <c r="T200" s="80" t="str">
        <f>IF(SUM(M198:M199)=M200,"","入力ミス")</f>
        <v/>
      </c>
      <c r="U200" s="80" t="str">
        <f>IF(SUM(P198:P199)=P200,"","入力ミス")</f>
        <v/>
      </c>
    </row>
    <row r="201" spans="1:21" s="79" customFormat="1">
      <c r="A201" s="133"/>
      <c r="B201" s="340" t="s">
        <v>181</v>
      </c>
      <c r="C201" s="339"/>
      <c r="D201" s="308" t="s">
        <v>180</v>
      </c>
      <c r="E201" s="129"/>
      <c r="F201" s="316"/>
      <c r="G201" s="93"/>
      <c r="H201" s="338"/>
      <c r="I201" s="563"/>
      <c r="J201" s="564"/>
      <c r="K201" s="338"/>
      <c r="L201" s="563"/>
      <c r="M201" s="564"/>
      <c r="N201" s="338"/>
      <c r="O201" s="563"/>
      <c r="P201" s="565"/>
      <c r="Q201" s="126"/>
    </row>
    <row r="202" spans="1:21" s="79" customFormat="1">
      <c r="A202" s="332" t="s">
        <v>158</v>
      </c>
      <c r="B202" s="337"/>
      <c r="C202" s="330" t="s">
        <v>179</v>
      </c>
      <c r="D202" s="346" t="s">
        <v>178</v>
      </c>
      <c r="E202" s="344" t="s">
        <v>173</v>
      </c>
      <c r="F202" s="336"/>
      <c r="G202" s="334">
        <v>1320000</v>
      </c>
      <c r="H202" s="325">
        <v>1</v>
      </c>
      <c r="I202" s="318"/>
      <c r="J202" s="111">
        <f t="shared" ref="J202:J233" si="26">$G202*H202</f>
        <v>1320000</v>
      </c>
      <c r="K202" s="325">
        <v>1</v>
      </c>
      <c r="L202" s="318"/>
      <c r="M202" s="111">
        <f t="shared" ref="M202:M233" si="27">$G202*K202</f>
        <v>1320000</v>
      </c>
      <c r="N202" s="324">
        <f t="shared" ref="N202:N213" si="28">H202-K202</f>
        <v>0</v>
      </c>
      <c r="O202" s="316"/>
      <c r="P202" s="111">
        <f t="shared" ref="P202:P233" si="29">$G202*N202</f>
        <v>0</v>
      </c>
      <c r="Q202" s="121"/>
      <c r="R202" s="78" t="str">
        <f t="shared" ref="R202:R233" si="30">IF(M202+P202=J202,"","入力ミス")</f>
        <v/>
      </c>
    </row>
    <row r="203" spans="1:21" s="79" customFormat="1">
      <c r="A203" s="332" t="s">
        <v>158</v>
      </c>
      <c r="B203" s="331"/>
      <c r="C203" s="330" t="s">
        <v>177</v>
      </c>
      <c r="D203" s="345" t="s">
        <v>176</v>
      </c>
      <c r="E203" s="344" t="s">
        <v>170</v>
      </c>
      <c r="F203" s="336"/>
      <c r="G203" s="334">
        <v>55000</v>
      </c>
      <c r="H203" s="325">
        <v>2</v>
      </c>
      <c r="I203" s="318"/>
      <c r="J203" s="111">
        <f t="shared" si="26"/>
        <v>110000</v>
      </c>
      <c r="K203" s="325">
        <v>2</v>
      </c>
      <c r="L203" s="318"/>
      <c r="M203" s="111">
        <f t="shared" si="27"/>
        <v>110000</v>
      </c>
      <c r="N203" s="324">
        <f t="shared" si="28"/>
        <v>0</v>
      </c>
      <c r="O203" s="316"/>
      <c r="P203" s="111">
        <f t="shared" si="29"/>
        <v>0</v>
      </c>
      <c r="Q203" s="121"/>
      <c r="R203" s="78" t="str">
        <f t="shared" si="30"/>
        <v/>
      </c>
    </row>
    <row r="204" spans="1:21" s="79" customFormat="1">
      <c r="A204" s="332" t="s">
        <v>158</v>
      </c>
      <c r="B204" s="331"/>
      <c r="C204" s="330" t="s">
        <v>175</v>
      </c>
      <c r="D204" s="345" t="s">
        <v>174</v>
      </c>
      <c r="E204" s="344" t="s">
        <v>173</v>
      </c>
      <c r="F204" s="336"/>
      <c r="G204" s="334">
        <v>1680</v>
      </c>
      <c r="H204" s="325">
        <v>12</v>
      </c>
      <c r="I204" s="318"/>
      <c r="J204" s="111">
        <f t="shared" si="26"/>
        <v>20160</v>
      </c>
      <c r="K204" s="325">
        <v>12</v>
      </c>
      <c r="L204" s="318"/>
      <c r="M204" s="111">
        <f t="shared" si="27"/>
        <v>20160</v>
      </c>
      <c r="N204" s="324">
        <f t="shared" si="28"/>
        <v>0</v>
      </c>
      <c r="O204" s="316"/>
      <c r="P204" s="111">
        <f t="shared" si="29"/>
        <v>0</v>
      </c>
      <c r="Q204" s="121"/>
      <c r="R204" s="78" t="str">
        <f t="shared" si="30"/>
        <v/>
      </c>
    </row>
    <row r="205" spans="1:21" s="79" customFormat="1">
      <c r="A205" s="332" t="s">
        <v>158</v>
      </c>
      <c r="B205" s="331"/>
      <c r="C205" s="330" t="s">
        <v>172</v>
      </c>
      <c r="D205" s="345" t="s">
        <v>171</v>
      </c>
      <c r="E205" s="344" t="s">
        <v>170</v>
      </c>
      <c r="F205" s="336"/>
      <c r="G205" s="334">
        <v>13000</v>
      </c>
      <c r="H205" s="325">
        <v>24</v>
      </c>
      <c r="I205" s="318"/>
      <c r="J205" s="111">
        <f t="shared" si="26"/>
        <v>312000</v>
      </c>
      <c r="K205" s="325">
        <v>24</v>
      </c>
      <c r="L205" s="318"/>
      <c r="M205" s="111">
        <f t="shared" si="27"/>
        <v>312000</v>
      </c>
      <c r="N205" s="324">
        <f t="shared" si="28"/>
        <v>0</v>
      </c>
      <c r="O205" s="316"/>
      <c r="P205" s="111">
        <f t="shared" si="29"/>
        <v>0</v>
      </c>
      <c r="Q205" s="121"/>
      <c r="R205" s="78" t="str">
        <f t="shared" si="30"/>
        <v/>
      </c>
    </row>
    <row r="206" spans="1:21" s="79" customFormat="1">
      <c r="A206" s="332" t="s">
        <v>158</v>
      </c>
      <c r="B206" s="331"/>
      <c r="C206" s="330" t="s">
        <v>169</v>
      </c>
      <c r="D206" s="345" t="s">
        <v>168</v>
      </c>
      <c r="E206" s="344" t="s">
        <v>167</v>
      </c>
      <c r="F206" s="336"/>
      <c r="G206" s="334">
        <v>4000</v>
      </c>
      <c r="H206" s="325">
        <v>12</v>
      </c>
      <c r="I206" s="318"/>
      <c r="J206" s="111">
        <f t="shared" si="26"/>
        <v>48000</v>
      </c>
      <c r="K206" s="325">
        <v>12</v>
      </c>
      <c r="L206" s="318"/>
      <c r="M206" s="111">
        <f t="shared" si="27"/>
        <v>48000</v>
      </c>
      <c r="N206" s="324">
        <f t="shared" si="28"/>
        <v>0</v>
      </c>
      <c r="O206" s="316"/>
      <c r="P206" s="111">
        <f t="shared" si="29"/>
        <v>0</v>
      </c>
      <c r="Q206" s="121"/>
      <c r="R206" s="78" t="str">
        <f t="shared" si="30"/>
        <v/>
      </c>
    </row>
    <row r="207" spans="1:21" s="79" customFormat="1">
      <c r="A207" s="332" t="s">
        <v>158</v>
      </c>
      <c r="B207" s="331"/>
      <c r="C207" s="330" t="s">
        <v>166</v>
      </c>
      <c r="D207" s="345"/>
      <c r="E207" s="344" t="s">
        <v>159</v>
      </c>
      <c r="F207" s="336"/>
      <c r="G207" s="334">
        <v>150000</v>
      </c>
      <c r="H207" s="325">
        <v>1</v>
      </c>
      <c r="I207" s="318"/>
      <c r="J207" s="111">
        <f t="shared" si="26"/>
        <v>150000</v>
      </c>
      <c r="K207" s="325">
        <v>1</v>
      </c>
      <c r="L207" s="318"/>
      <c r="M207" s="111">
        <f t="shared" si="27"/>
        <v>150000</v>
      </c>
      <c r="N207" s="324">
        <f t="shared" si="28"/>
        <v>0</v>
      </c>
      <c r="O207" s="316"/>
      <c r="P207" s="111">
        <f t="shared" si="29"/>
        <v>0</v>
      </c>
      <c r="Q207" s="121"/>
      <c r="R207" s="78" t="str">
        <f t="shared" si="30"/>
        <v/>
      </c>
    </row>
    <row r="208" spans="1:21" s="79" customFormat="1">
      <c r="A208" s="332" t="s">
        <v>158</v>
      </c>
      <c r="B208" s="331"/>
      <c r="C208" s="330" t="s">
        <v>165</v>
      </c>
      <c r="D208" s="345"/>
      <c r="E208" s="344" t="s">
        <v>159</v>
      </c>
      <c r="F208" s="336"/>
      <c r="G208" s="334">
        <v>50000</v>
      </c>
      <c r="H208" s="325">
        <v>1</v>
      </c>
      <c r="I208" s="318"/>
      <c r="J208" s="111">
        <f t="shared" si="26"/>
        <v>50000</v>
      </c>
      <c r="K208" s="325">
        <v>1</v>
      </c>
      <c r="L208" s="318"/>
      <c r="M208" s="111">
        <f t="shared" si="27"/>
        <v>50000</v>
      </c>
      <c r="N208" s="324">
        <f t="shared" si="28"/>
        <v>0</v>
      </c>
      <c r="O208" s="316"/>
      <c r="P208" s="111">
        <f t="shared" si="29"/>
        <v>0</v>
      </c>
      <c r="Q208" s="121"/>
      <c r="R208" s="78" t="str">
        <f t="shared" si="30"/>
        <v/>
      </c>
    </row>
    <row r="209" spans="1:18" s="79" customFormat="1">
      <c r="A209" s="332" t="s">
        <v>158</v>
      </c>
      <c r="B209" s="331"/>
      <c r="C209" s="330" t="s">
        <v>164</v>
      </c>
      <c r="D209" s="345"/>
      <c r="E209" s="344" t="s">
        <v>159</v>
      </c>
      <c r="F209" s="336"/>
      <c r="G209" s="334">
        <v>100000</v>
      </c>
      <c r="H209" s="325">
        <v>1</v>
      </c>
      <c r="I209" s="318"/>
      <c r="J209" s="111">
        <f t="shared" si="26"/>
        <v>100000</v>
      </c>
      <c r="K209" s="325">
        <v>1</v>
      </c>
      <c r="L209" s="318"/>
      <c r="M209" s="111">
        <f t="shared" si="27"/>
        <v>100000</v>
      </c>
      <c r="N209" s="324">
        <f t="shared" si="28"/>
        <v>0</v>
      </c>
      <c r="O209" s="316"/>
      <c r="P209" s="111">
        <f t="shared" si="29"/>
        <v>0</v>
      </c>
      <c r="Q209" s="121"/>
      <c r="R209" s="78" t="str">
        <f t="shared" si="30"/>
        <v/>
      </c>
    </row>
    <row r="210" spans="1:18" s="79" customFormat="1">
      <c r="A210" s="332" t="s">
        <v>158</v>
      </c>
      <c r="B210" s="331"/>
      <c r="C210" s="330" t="s">
        <v>163</v>
      </c>
      <c r="D210" s="345"/>
      <c r="E210" s="344" t="s">
        <v>159</v>
      </c>
      <c r="F210" s="336"/>
      <c r="G210" s="334">
        <v>75000</v>
      </c>
      <c r="H210" s="325">
        <v>1</v>
      </c>
      <c r="I210" s="318"/>
      <c r="J210" s="111">
        <f t="shared" si="26"/>
        <v>75000</v>
      </c>
      <c r="K210" s="325">
        <v>1</v>
      </c>
      <c r="L210" s="318"/>
      <c r="M210" s="111">
        <f t="shared" si="27"/>
        <v>75000</v>
      </c>
      <c r="N210" s="324">
        <f t="shared" si="28"/>
        <v>0</v>
      </c>
      <c r="O210" s="316"/>
      <c r="P210" s="111">
        <f t="shared" si="29"/>
        <v>0</v>
      </c>
      <c r="Q210" s="121"/>
      <c r="R210" s="78" t="str">
        <f t="shared" si="30"/>
        <v/>
      </c>
    </row>
    <row r="211" spans="1:18" s="79" customFormat="1">
      <c r="A211" s="332" t="s">
        <v>158</v>
      </c>
      <c r="B211" s="331"/>
      <c r="C211" s="330" t="s">
        <v>162</v>
      </c>
      <c r="D211" s="345"/>
      <c r="E211" s="344" t="s">
        <v>159</v>
      </c>
      <c r="F211" s="336"/>
      <c r="G211" s="334">
        <v>140000</v>
      </c>
      <c r="H211" s="325">
        <v>1</v>
      </c>
      <c r="I211" s="318"/>
      <c r="J211" s="111">
        <f t="shared" si="26"/>
        <v>140000</v>
      </c>
      <c r="K211" s="325">
        <v>1</v>
      </c>
      <c r="L211" s="318"/>
      <c r="M211" s="111">
        <f t="shared" si="27"/>
        <v>140000</v>
      </c>
      <c r="N211" s="324">
        <f t="shared" si="28"/>
        <v>0</v>
      </c>
      <c r="O211" s="316"/>
      <c r="P211" s="111">
        <f t="shared" si="29"/>
        <v>0</v>
      </c>
      <c r="Q211" s="121"/>
      <c r="R211" s="78" t="str">
        <f t="shared" si="30"/>
        <v/>
      </c>
    </row>
    <row r="212" spans="1:18" s="79" customFormat="1">
      <c r="A212" s="332" t="s">
        <v>158</v>
      </c>
      <c r="B212" s="331"/>
      <c r="C212" s="330" t="s">
        <v>161</v>
      </c>
      <c r="D212" s="345"/>
      <c r="E212" s="344" t="s">
        <v>159</v>
      </c>
      <c r="F212" s="336"/>
      <c r="G212" s="334">
        <v>80000</v>
      </c>
      <c r="H212" s="325">
        <v>1</v>
      </c>
      <c r="I212" s="318"/>
      <c r="J212" s="111">
        <f t="shared" si="26"/>
        <v>80000</v>
      </c>
      <c r="K212" s="325">
        <v>1</v>
      </c>
      <c r="L212" s="318"/>
      <c r="M212" s="111">
        <f t="shared" si="27"/>
        <v>80000</v>
      </c>
      <c r="N212" s="324">
        <f t="shared" si="28"/>
        <v>0</v>
      </c>
      <c r="O212" s="316"/>
      <c r="P212" s="111">
        <f t="shared" si="29"/>
        <v>0</v>
      </c>
      <c r="Q212" s="121"/>
      <c r="R212" s="78" t="str">
        <f t="shared" si="30"/>
        <v/>
      </c>
    </row>
    <row r="213" spans="1:18" s="79" customFormat="1">
      <c r="A213" s="332" t="s">
        <v>158</v>
      </c>
      <c r="B213" s="331"/>
      <c r="C213" s="330" t="s">
        <v>160</v>
      </c>
      <c r="D213" s="345"/>
      <c r="E213" s="344" t="s">
        <v>159</v>
      </c>
      <c r="F213" s="336"/>
      <c r="G213" s="334">
        <v>30000</v>
      </c>
      <c r="H213" s="325">
        <v>1</v>
      </c>
      <c r="I213" s="318"/>
      <c r="J213" s="111">
        <f t="shared" si="26"/>
        <v>30000</v>
      </c>
      <c r="K213" s="325">
        <v>1</v>
      </c>
      <c r="L213" s="318"/>
      <c r="M213" s="111">
        <f t="shared" si="27"/>
        <v>30000</v>
      </c>
      <c r="N213" s="324">
        <f t="shared" si="28"/>
        <v>0</v>
      </c>
      <c r="O213" s="316"/>
      <c r="P213" s="111">
        <f t="shared" si="29"/>
        <v>0</v>
      </c>
      <c r="Q213" s="121"/>
      <c r="R213" s="78" t="str">
        <f t="shared" si="30"/>
        <v/>
      </c>
    </row>
    <row r="214" spans="1:18" s="79" customFormat="1">
      <c r="A214" s="332" t="s">
        <v>158</v>
      </c>
      <c r="B214" s="331"/>
      <c r="C214" s="330" t="s">
        <v>157</v>
      </c>
      <c r="D214" s="345" t="s">
        <v>156</v>
      </c>
      <c r="E214" s="344" t="s">
        <v>153</v>
      </c>
      <c r="F214" s="336"/>
      <c r="G214" s="334">
        <v>6200</v>
      </c>
      <c r="H214" s="325">
        <v>38</v>
      </c>
      <c r="I214" s="318"/>
      <c r="J214" s="111">
        <f t="shared" si="26"/>
        <v>235600</v>
      </c>
      <c r="K214" s="325">
        <v>38</v>
      </c>
      <c r="L214" s="342"/>
      <c r="M214" s="341">
        <f t="shared" si="27"/>
        <v>235600</v>
      </c>
      <c r="N214" s="343">
        <v>0</v>
      </c>
      <c r="O214" s="342"/>
      <c r="P214" s="341">
        <f t="shared" si="29"/>
        <v>0</v>
      </c>
      <c r="Q214" s="121"/>
      <c r="R214" s="78" t="str">
        <f t="shared" si="30"/>
        <v/>
      </c>
    </row>
    <row r="215" spans="1:18" s="79" customFormat="1">
      <c r="A215" s="332" t="s">
        <v>155</v>
      </c>
      <c r="B215" s="331"/>
      <c r="C215" s="330" t="s">
        <v>154</v>
      </c>
      <c r="D215" s="345"/>
      <c r="E215" s="344" t="s">
        <v>153</v>
      </c>
      <c r="F215" s="336"/>
      <c r="G215" s="334">
        <v>4000</v>
      </c>
      <c r="H215" s="325">
        <v>38</v>
      </c>
      <c r="I215" s="318"/>
      <c r="J215" s="111">
        <f t="shared" si="26"/>
        <v>152000</v>
      </c>
      <c r="K215" s="325">
        <v>38</v>
      </c>
      <c r="L215" s="342"/>
      <c r="M215" s="341">
        <f t="shared" si="27"/>
        <v>152000</v>
      </c>
      <c r="N215" s="343">
        <v>0</v>
      </c>
      <c r="O215" s="342"/>
      <c r="P215" s="341">
        <f t="shared" si="29"/>
        <v>0</v>
      </c>
      <c r="Q215" s="121"/>
      <c r="R215" s="78" t="str">
        <f t="shared" si="30"/>
        <v/>
      </c>
    </row>
    <row r="216" spans="1:18" s="79" customFormat="1">
      <c r="A216" s="332"/>
      <c r="B216" s="331"/>
      <c r="C216" s="330"/>
      <c r="D216" s="117"/>
      <c r="E216" s="116"/>
      <c r="F216" s="336"/>
      <c r="G216" s="334"/>
      <c r="H216" s="325"/>
      <c r="I216" s="318"/>
      <c r="J216" s="111">
        <f t="shared" si="26"/>
        <v>0</v>
      </c>
      <c r="K216" s="325"/>
      <c r="L216" s="318"/>
      <c r="M216" s="111">
        <f t="shared" si="27"/>
        <v>0</v>
      </c>
      <c r="N216" s="324">
        <f t="shared" ref="N216:N251" si="31">H216-K216</f>
        <v>0</v>
      </c>
      <c r="O216" s="316"/>
      <c r="P216" s="111">
        <f t="shared" si="29"/>
        <v>0</v>
      </c>
      <c r="Q216" s="121"/>
      <c r="R216" s="78" t="str">
        <f t="shared" si="30"/>
        <v/>
      </c>
    </row>
    <row r="217" spans="1:18" s="79" customFormat="1">
      <c r="A217" s="332"/>
      <c r="B217" s="331"/>
      <c r="C217" s="330"/>
      <c r="D217" s="117"/>
      <c r="E217" s="116"/>
      <c r="F217" s="336"/>
      <c r="G217" s="334"/>
      <c r="H217" s="325"/>
      <c r="I217" s="318"/>
      <c r="J217" s="111">
        <f t="shared" si="26"/>
        <v>0</v>
      </c>
      <c r="K217" s="325"/>
      <c r="L217" s="318"/>
      <c r="M217" s="111">
        <f t="shared" si="27"/>
        <v>0</v>
      </c>
      <c r="N217" s="324">
        <f t="shared" si="31"/>
        <v>0</v>
      </c>
      <c r="O217" s="316"/>
      <c r="P217" s="111">
        <f t="shared" si="29"/>
        <v>0</v>
      </c>
      <c r="Q217" s="121"/>
      <c r="R217" s="78" t="str">
        <f t="shared" si="30"/>
        <v/>
      </c>
    </row>
    <row r="218" spans="1:18" s="79" customFormat="1">
      <c r="A218" s="332"/>
      <c r="B218" s="331"/>
      <c r="C218" s="330"/>
      <c r="D218" s="117"/>
      <c r="E218" s="116"/>
      <c r="F218" s="336"/>
      <c r="G218" s="334"/>
      <c r="H218" s="325"/>
      <c r="I218" s="318"/>
      <c r="J218" s="111">
        <f t="shared" si="26"/>
        <v>0</v>
      </c>
      <c r="K218" s="325"/>
      <c r="L218" s="318"/>
      <c r="M218" s="111">
        <f t="shared" si="27"/>
        <v>0</v>
      </c>
      <c r="N218" s="324">
        <f t="shared" si="31"/>
        <v>0</v>
      </c>
      <c r="O218" s="316"/>
      <c r="P218" s="111">
        <f t="shared" si="29"/>
        <v>0</v>
      </c>
      <c r="Q218" s="121"/>
      <c r="R218" s="78" t="str">
        <f t="shared" si="30"/>
        <v/>
      </c>
    </row>
    <row r="219" spans="1:18" s="79" customFormat="1">
      <c r="A219" s="332"/>
      <c r="B219" s="331"/>
      <c r="C219" s="330"/>
      <c r="D219" s="117"/>
      <c r="E219" s="116"/>
      <c r="F219" s="336"/>
      <c r="G219" s="334"/>
      <c r="H219" s="325"/>
      <c r="I219" s="318"/>
      <c r="J219" s="111">
        <f t="shared" si="26"/>
        <v>0</v>
      </c>
      <c r="K219" s="325"/>
      <c r="L219" s="318"/>
      <c r="M219" s="111">
        <f t="shared" si="27"/>
        <v>0</v>
      </c>
      <c r="N219" s="324">
        <f t="shared" si="31"/>
        <v>0</v>
      </c>
      <c r="O219" s="316"/>
      <c r="P219" s="111">
        <f t="shared" si="29"/>
        <v>0</v>
      </c>
      <c r="Q219" s="121"/>
      <c r="R219" s="78" t="str">
        <f t="shared" si="30"/>
        <v/>
      </c>
    </row>
    <row r="220" spans="1:18" s="79" customFormat="1">
      <c r="A220" s="332"/>
      <c r="B220" s="331"/>
      <c r="C220" s="330"/>
      <c r="D220" s="117"/>
      <c r="E220" s="116"/>
      <c r="F220" s="336"/>
      <c r="G220" s="334"/>
      <c r="H220" s="325"/>
      <c r="I220" s="318"/>
      <c r="J220" s="111">
        <f t="shared" si="26"/>
        <v>0</v>
      </c>
      <c r="K220" s="325"/>
      <c r="L220" s="318"/>
      <c r="M220" s="111">
        <f t="shared" si="27"/>
        <v>0</v>
      </c>
      <c r="N220" s="324">
        <f t="shared" si="31"/>
        <v>0</v>
      </c>
      <c r="O220" s="316"/>
      <c r="P220" s="111">
        <f t="shared" si="29"/>
        <v>0</v>
      </c>
      <c r="Q220" s="121"/>
      <c r="R220" s="78" t="str">
        <f t="shared" si="30"/>
        <v/>
      </c>
    </row>
    <row r="221" spans="1:18" s="79" customFormat="1">
      <c r="A221" s="332"/>
      <c r="B221" s="331"/>
      <c r="C221" s="330"/>
      <c r="D221" s="117"/>
      <c r="E221" s="116"/>
      <c r="F221" s="336"/>
      <c r="G221" s="334"/>
      <c r="H221" s="325"/>
      <c r="I221" s="318"/>
      <c r="J221" s="111">
        <f t="shared" si="26"/>
        <v>0</v>
      </c>
      <c r="K221" s="325"/>
      <c r="L221" s="318"/>
      <c r="M221" s="111">
        <f t="shared" si="27"/>
        <v>0</v>
      </c>
      <c r="N221" s="324">
        <f t="shared" si="31"/>
        <v>0</v>
      </c>
      <c r="O221" s="316"/>
      <c r="P221" s="111">
        <f t="shared" si="29"/>
        <v>0</v>
      </c>
      <c r="Q221" s="121"/>
      <c r="R221" s="78" t="str">
        <f t="shared" si="30"/>
        <v/>
      </c>
    </row>
    <row r="222" spans="1:18" s="79" customFormat="1">
      <c r="A222" s="332"/>
      <c r="B222" s="331"/>
      <c r="C222" s="330"/>
      <c r="D222" s="117"/>
      <c r="E222" s="116"/>
      <c r="F222" s="336"/>
      <c r="G222" s="334"/>
      <c r="H222" s="325"/>
      <c r="I222" s="318"/>
      <c r="J222" s="111">
        <f t="shared" si="26"/>
        <v>0</v>
      </c>
      <c r="K222" s="325"/>
      <c r="L222" s="318"/>
      <c r="M222" s="111">
        <f t="shared" si="27"/>
        <v>0</v>
      </c>
      <c r="N222" s="324">
        <f t="shared" si="31"/>
        <v>0</v>
      </c>
      <c r="O222" s="316"/>
      <c r="P222" s="111">
        <f t="shared" si="29"/>
        <v>0</v>
      </c>
      <c r="Q222" s="121"/>
      <c r="R222" s="78" t="str">
        <f t="shared" si="30"/>
        <v/>
      </c>
    </row>
    <row r="223" spans="1:18" s="79" customFormat="1">
      <c r="A223" s="332"/>
      <c r="B223" s="331"/>
      <c r="C223" s="330"/>
      <c r="D223" s="117"/>
      <c r="E223" s="116"/>
      <c r="F223" s="336"/>
      <c r="G223" s="334"/>
      <c r="H223" s="325"/>
      <c r="I223" s="318"/>
      <c r="J223" s="111">
        <f t="shared" si="26"/>
        <v>0</v>
      </c>
      <c r="K223" s="325"/>
      <c r="L223" s="318"/>
      <c r="M223" s="111">
        <f t="shared" si="27"/>
        <v>0</v>
      </c>
      <c r="N223" s="324">
        <f t="shared" si="31"/>
        <v>0</v>
      </c>
      <c r="O223" s="316"/>
      <c r="P223" s="111">
        <f t="shared" si="29"/>
        <v>0</v>
      </c>
      <c r="Q223" s="121"/>
      <c r="R223" s="78" t="str">
        <f t="shared" si="30"/>
        <v/>
      </c>
    </row>
    <row r="224" spans="1:18" s="79" customFormat="1">
      <c r="A224" s="332"/>
      <c r="B224" s="331"/>
      <c r="C224" s="330"/>
      <c r="D224" s="117"/>
      <c r="E224" s="116"/>
      <c r="F224" s="336"/>
      <c r="G224" s="334"/>
      <c r="H224" s="325"/>
      <c r="I224" s="318"/>
      <c r="J224" s="111">
        <f t="shared" si="26"/>
        <v>0</v>
      </c>
      <c r="K224" s="325"/>
      <c r="L224" s="318"/>
      <c r="M224" s="111">
        <f t="shared" si="27"/>
        <v>0</v>
      </c>
      <c r="N224" s="324">
        <f t="shared" si="31"/>
        <v>0</v>
      </c>
      <c r="O224" s="316"/>
      <c r="P224" s="111">
        <f t="shared" si="29"/>
        <v>0</v>
      </c>
      <c r="Q224" s="121"/>
      <c r="R224" s="78" t="str">
        <f t="shared" si="30"/>
        <v/>
      </c>
    </row>
    <row r="225" spans="1:18" s="79" customFormat="1">
      <c r="A225" s="332"/>
      <c r="B225" s="331"/>
      <c r="C225" s="330"/>
      <c r="D225" s="117"/>
      <c r="E225" s="116"/>
      <c r="F225" s="336"/>
      <c r="G225" s="334"/>
      <c r="H225" s="325"/>
      <c r="I225" s="318"/>
      <c r="J225" s="111">
        <f t="shared" si="26"/>
        <v>0</v>
      </c>
      <c r="K225" s="325"/>
      <c r="L225" s="318"/>
      <c r="M225" s="111">
        <f t="shared" si="27"/>
        <v>0</v>
      </c>
      <c r="N225" s="324">
        <f t="shared" si="31"/>
        <v>0</v>
      </c>
      <c r="O225" s="316"/>
      <c r="P225" s="111">
        <f t="shared" si="29"/>
        <v>0</v>
      </c>
      <c r="Q225" s="121"/>
      <c r="R225" s="78" t="str">
        <f t="shared" si="30"/>
        <v/>
      </c>
    </row>
    <row r="226" spans="1:18" s="79" customFormat="1">
      <c r="A226" s="332"/>
      <c r="B226" s="331"/>
      <c r="C226" s="330"/>
      <c r="D226" s="117"/>
      <c r="E226" s="116"/>
      <c r="F226" s="336"/>
      <c r="G226" s="334"/>
      <c r="H226" s="325"/>
      <c r="I226" s="318"/>
      <c r="J226" s="111">
        <f t="shared" si="26"/>
        <v>0</v>
      </c>
      <c r="K226" s="325"/>
      <c r="L226" s="318"/>
      <c r="M226" s="111">
        <f t="shared" si="27"/>
        <v>0</v>
      </c>
      <c r="N226" s="324">
        <f t="shared" si="31"/>
        <v>0</v>
      </c>
      <c r="O226" s="316"/>
      <c r="P226" s="111">
        <f t="shared" si="29"/>
        <v>0</v>
      </c>
      <c r="Q226" s="121"/>
      <c r="R226" s="78" t="str">
        <f t="shared" si="30"/>
        <v/>
      </c>
    </row>
    <row r="227" spans="1:18" s="79" customFormat="1">
      <c r="A227" s="332"/>
      <c r="B227" s="331"/>
      <c r="C227" s="330"/>
      <c r="D227" s="117"/>
      <c r="E227" s="116"/>
      <c r="F227" s="336"/>
      <c r="G227" s="334"/>
      <c r="H227" s="325"/>
      <c r="I227" s="318"/>
      <c r="J227" s="111">
        <f t="shared" si="26"/>
        <v>0</v>
      </c>
      <c r="K227" s="325"/>
      <c r="L227" s="318"/>
      <c r="M227" s="111">
        <f t="shared" si="27"/>
        <v>0</v>
      </c>
      <c r="N227" s="324">
        <f t="shared" si="31"/>
        <v>0</v>
      </c>
      <c r="O227" s="316"/>
      <c r="P227" s="111">
        <f t="shared" si="29"/>
        <v>0</v>
      </c>
      <c r="Q227" s="121"/>
      <c r="R227" s="78" t="str">
        <f t="shared" si="30"/>
        <v/>
      </c>
    </row>
    <row r="228" spans="1:18" s="79" customFormat="1">
      <c r="A228" s="332"/>
      <c r="B228" s="331"/>
      <c r="C228" s="330"/>
      <c r="D228" s="117"/>
      <c r="E228" s="116"/>
      <c r="F228" s="336"/>
      <c r="G228" s="334"/>
      <c r="H228" s="325"/>
      <c r="I228" s="318"/>
      <c r="J228" s="111">
        <f t="shared" si="26"/>
        <v>0</v>
      </c>
      <c r="K228" s="325"/>
      <c r="L228" s="318"/>
      <c r="M228" s="111">
        <f t="shared" si="27"/>
        <v>0</v>
      </c>
      <c r="N228" s="324">
        <f t="shared" si="31"/>
        <v>0</v>
      </c>
      <c r="O228" s="316"/>
      <c r="P228" s="111">
        <f t="shared" si="29"/>
        <v>0</v>
      </c>
      <c r="Q228" s="121"/>
      <c r="R228" s="78" t="str">
        <f t="shared" si="30"/>
        <v/>
      </c>
    </row>
    <row r="229" spans="1:18" s="79" customFormat="1">
      <c r="A229" s="332"/>
      <c r="B229" s="331"/>
      <c r="C229" s="330"/>
      <c r="D229" s="117"/>
      <c r="E229" s="116"/>
      <c r="F229" s="336"/>
      <c r="G229" s="334"/>
      <c r="H229" s="325"/>
      <c r="I229" s="318"/>
      <c r="J229" s="111">
        <f t="shared" si="26"/>
        <v>0</v>
      </c>
      <c r="K229" s="325"/>
      <c r="L229" s="318"/>
      <c r="M229" s="111">
        <f t="shared" si="27"/>
        <v>0</v>
      </c>
      <c r="N229" s="324">
        <f t="shared" si="31"/>
        <v>0</v>
      </c>
      <c r="O229" s="316"/>
      <c r="P229" s="111">
        <f t="shared" si="29"/>
        <v>0</v>
      </c>
      <c r="Q229" s="121"/>
      <c r="R229" s="78" t="str">
        <f t="shared" si="30"/>
        <v/>
      </c>
    </row>
    <row r="230" spans="1:18" s="79" customFormat="1">
      <c r="A230" s="332"/>
      <c r="B230" s="331"/>
      <c r="C230" s="330"/>
      <c r="D230" s="117"/>
      <c r="E230" s="116"/>
      <c r="F230" s="336"/>
      <c r="G230" s="334"/>
      <c r="H230" s="325"/>
      <c r="I230" s="318"/>
      <c r="J230" s="111">
        <f t="shared" si="26"/>
        <v>0</v>
      </c>
      <c r="K230" s="325"/>
      <c r="L230" s="318"/>
      <c r="M230" s="111">
        <f t="shared" si="27"/>
        <v>0</v>
      </c>
      <c r="N230" s="324">
        <f t="shared" si="31"/>
        <v>0</v>
      </c>
      <c r="O230" s="316"/>
      <c r="P230" s="111">
        <f t="shared" si="29"/>
        <v>0</v>
      </c>
      <c r="Q230" s="121"/>
      <c r="R230" s="78" t="str">
        <f t="shared" si="30"/>
        <v/>
      </c>
    </row>
    <row r="231" spans="1:18" s="79" customFormat="1">
      <c r="A231" s="332"/>
      <c r="B231" s="331"/>
      <c r="C231" s="330"/>
      <c r="D231" s="117"/>
      <c r="E231" s="116"/>
      <c r="F231" s="336"/>
      <c r="G231" s="334"/>
      <c r="H231" s="325"/>
      <c r="I231" s="318"/>
      <c r="J231" s="111">
        <f t="shared" si="26"/>
        <v>0</v>
      </c>
      <c r="K231" s="325"/>
      <c r="L231" s="318"/>
      <c r="M231" s="111">
        <f t="shared" si="27"/>
        <v>0</v>
      </c>
      <c r="N231" s="324">
        <f t="shared" si="31"/>
        <v>0</v>
      </c>
      <c r="O231" s="316"/>
      <c r="P231" s="111">
        <f t="shared" si="29"/>
        <v>0</v>
      </c>
      <c r="Q231" s="121"/>
      <c r="R231" s="78" t="str">
        <f t="shared" si="30"/>
        <v/>
      </c>
    </row>
    <row r="232" spans="1:18" s="79" customFormat="1">
      <c r="A232" s="332"/>
      <c r="B232" s="331"/>
      <c r="C232" s="330"/>
      <c r="D232" s="117"/>
      <c r="E232" s="116"/>
      <c r="F232" s="336"/>
      <c r="G232" s="334"/>
      <c r="H232" s="325"/>
      <c r="I232" s="318"/>
      <c r="J232" s="111">
        <f t="shared" si="26"/>
        <v>0</v>
      </c>
      <c r="K232" s="325"/>
      <c r="L232" s="318"/>
      <c r="M232" s="111">
        <f t="shared" si="27"/>
        <v>0</v>
      </c>
      <c r="N232" s="324">
        <f t="shared" si="31"/>
        <v>0</v>
      </c>
      <c r="O232" s="316"/>
      <c r="P232" s="111">
        <f t="shared" si="29"/>
        <v>0</v>
      </c>
      <c r="Q232" s="121"/>
      <c r="R232" s="78" t="str">
        <f t="shared" si="30"/>
        <v/>
      </c>
    </row>
    <row r="233" spans="1:18" s="79" customFormat="1">
      <c r="A233" s="332"/>
      <c r="B233" s="331"/>
      <c r="C233" s="330"/>
      <c r="D233" s="117"/>
      <c r="E233" s="116"/>
      <c r="F233" s="336"/>
      <c r="G233" s="334"/>
      <c r="H233" s="325"/>
      <c r="I233" s="318"/>
      <c r="J233" s="111">
        <f t="shared" si="26"/>
        <v>0</v>
      </c>
      <c r="K233" s="325"/>
      <c r="L233" s="318"/>
      <c r="M233" s="111">
        <f t="shared" si="27"/>
        <v>0</v>
      </c>
      <c r="N233" s="324">
        <f t="shared" si="31"/>
        <v>0</v>
      </c>
      <c r="O233" s="316"/>
      <c r="P233" s="111">
        <f t="shared" si="29"/>
        <v>0</v>
      </c>
      <c r="Q233" s="121"/>
      <c r="R233" s="78" t="str">
        <f t="shared" si="30"/>
        <v/>
      </c>
    </row>
    <row r="234" spans="1:18" s="79" customFormat="1">
      <c r="A234" s="332"/>
      <c r="B234" s="331"/>
      <c r="C234" s="330"/>
      <c r="D234" s="117"/>
      <c r="E234" s="116"/>
      <c r="F234" s="336"/>
      <c r="G234" s="334"/>
      <c r="H234" s="325"/>
      <c r="I234" s="318"/>
      <c r="J234" s="111">
        <f t="shared" ref="J234:J251" si="32">$G234*H234</f>
        <v>0</v>
      </c>
      <c r="K234" s="325"/>
      <c r="L234" s="318"/>
      <c r="M234" s="111">
        <f t="shared" ref="M234:M251" si="33">$G234*K234</f>
        <v>0</v>
      </c>
      <c r="N234" s="324">
        <f t="shared" si="31"/>
        <v>0</v>
      </c>
      <c r="O234" s="316"/>
      <c r="P234" s="111">
        <f t="shared" ref="P234:P251" si="34">$G234*N234</f>
        <v>0</v>
      </c>
      <c r="Q234" s="121"/>
      <c r="R234" s="78" t="str">
        <f t="shared" ref="R234:R254" si="35">IF(M234+P234=J234,"","入力ミス")</f>
        <v/>
      </c>
    </row>
    <row r="235" spans="1:18" s="79" customFormat="1">
      <c r="A235" s="332"/>
      <c r="B235" s="331"/>
      <c r="C235" s="330"/>
      <c r="D235" s="117"/>
      <c r="E235" s="116"/>
      <c r="F235" s="336"/>
      <c r="G235" s="334"/>
      <c r="H235" s="325"/>
      <c r="I235" s="318"/>
      <c r="J235" s="111">
        <f t="shared" si="32"/>
        <v>0</v>
      </c>
      <c r="K235" s="325"/>
      <c r="L235" s="318"/>
      <c r="M235" s="111">
        <f t="shared" si="33"/>
        <v>0</v>
      </c>
      <c r="N235" s="324">
        <f t="shared" si="31"/>
        <v>0</v>
      </c>
      <c r="O235" s="316"/>
      <c r="P235" s="111">
        <f t="shared" si="34"/>
        <v>0</v>
      </c>
      <c r="Q235" s="121"/>
      <c r="R235" s="78" t="str">
        <f t="shared" si="35"/>
        <v/>
      </c>
    </row>
    <row r="236" spans="1:18" s="79" customFormat="1">
      <c r="A236" s="332"/>
      <c r="B236" s="331"/>
      <c r="C236" s="330"/>
      <c r="D236" s="117"/>
      <c r="E236" s="116"/>
      <c r="F236" s="336"/>
      <c r="G236" s="334"/>
      <c r="H236" s="325"/>
      <c r="I236" s="318"/>
      <c r="J236" s="111">
        <f t="shared" si="32"/>
        <v>0</v>
      </c>
      <c r="K236" s="325"/>
      <c r="L236" s="318"/>
      <c r="M236" s="111">
        <f t="shared" si="33"/>
        <v>0</v>
      </c>
      <c r="N236" s="324">
        <f t="shared" si="31"/>
        <v>0</v>
      </c>
      <c r="O236" s="316"/>
      <c r="P236" s="111">
        <f t="shared" si="34"/>
        <v>0</v>
      </c>
      <c r="Q236" s="121"/>
      <c r="R236" s="78" t="str">
        <f t="shared" si="35"/>
        <v/>
      </c>
    </row>
    <row r="237" spans="1:18" s="79" customFormat="1">
      <c r="A237" s="332"/>
      <c r="B237" s="331"/>
      <c r="C237" s="330"/>
      <c r="D237" s="117"/>
      <c r="E237" s="116"/>
      <c r="F237" s="336"/>
      <c r="G237" s="334"/>
      <c r="H237" s="325"/>
      <c r="I237" s="318"/>
      <c r="J237" s="111">
        <f t="shared" si="32"/>
        <v>0</v>
      </c>
      <c r="K237" s="325"/>
      <c r="L237" s="318"/>
      <c r="M237" s="111">
        <f t="shared" si="33"/>
        <v>0</v>
      </c>
      <c r="N237" s="324">
        <f t="shared" si="31"/>
        <v>0</v>
      </c>
      <c r="O237" s="316"/>
      <c r="P237" s="111">
        <f t="shared" si="34"/>
        <v>0</v>
      </c>
      <c r="Q237" s="121"/>
      <c r="R237" s="78" t="str">
        <f t="shared" si="35"/>
        <v/>
      </c>
    </row>
    <row r="238" spans="1:18" s="79" customFormat="1">
      <c r="A238" s="332"/>
      <c r="B238" s="331"/>
      <c r="C238" s="330"/>
      <c r="D238" s="117"/>
      <c r="E238" s="116"/>
      <c r="F238" s="336"/>
      <c r="G238" s="334"/>
      <c r="H238" s="325"/>
      <c r="I238" s="318"/>
      <c r="J238" s="111">
        <f t="shared" si="32"/>
        <v>0</v>
      </c>
      <c r="K238" s="325"/>
      <c r="L238" s="318"/>
      <c r="M238" s="111">
        <f t="shared" si="33"/>
        <v>0</v>
      </c>
      <c r="N238" s="324">
        <f t="shared" si="31"/>
        <v>0</v>
      </c>
      <c r="O238" s="316"/>
      <c r="P238" s="111">
        <f t="shared" si="34"/>
        <v>0</v>
      </c>
      <c r="Q238" s="121"/>
      <c r="R238" s="78" t="str">
        <f t="shared" si="35"/>
        <v/>
      </c>
    </row>
    <row r="239" spans="1:18" s="79" customFormat="1">
      <c r="A239" s="332"/>
      <c r="B239" s="331"/>
      <c r="C239" s="330"/>
      <c r="D239" s="117"/>
      <c r="E239" s="116"/>
      <c r="F239" s="336"/>
      <c r="G239" s="334"/>
      <c r="H239" s="325"/>
      <c r="I239" s="318"/>
      <c r="J239" s="111">
        <f t="shared" si="32"/>
        <v>0</v>
      </c>
      <c r="K239" s="325"/>
      <c r="L239" s="318"/>
      <c r="M239" s="111">
        <f t="shared" si="33"/>
        <v>0</v>
      </c>
      <c r="N239" s="324">
        <f t="shared" si="31"/>
        <v>0</v>
      </c>
      <c r="O239" s="316"/>
      <c r="P239" s="111">
        <f t="shared" si="34"/>
        <v>0</v>
      </c>
      <c r="Q239" s="121"/>
      <c r="R239" s="78" t="str">
        <f t="shared" si="35"/>
        <v/>
      </c>
    </row>
    <row r="240" spans="1:18" s="79" customFormat="1">
      <c r="A240" s="332"/>
      <c r="B240" s="331"/>
      <c r="C240" s="330"/>
      <c r="D240" s="117"/>
      <c r="E240" s="116"/>
      <c r="F240" s="336"/>
      <c r="G240" s="334"/>
      <c r="H240" s="325"/>
      <c r="I240" s="318"/>
      <c r="J240" s="111">
        <f t="shared" si="32"/>
        <v>0</v>
      </c>
      <c r="K240" s="325"/>
      <c r="L240" s="318"/>
      <c r="M240" s="111">
        <f t="shared" si="33"/>
        <v>0</v>
      </c>
      <c r="N240" s="324">
        <f t="shared" si="31"/>
        <v>0</v>
      </c>
      <c r="O240" s="316"/>
      <c r="P240" s="111">
        <f t="shared" si="34"/>
        <v>0</v>
      </c>
      <c r="Q240" s="121"/>
      <c r="R240" s="78" t="str">
        <f t="shared" si="35"/>
        <v/>
      </c>
    </row>
    <row r="241" spans="1:21" s="79" customFormat="1">
      <c r="A241" s="332"/>
      <c r="B241" s="331"/>
      <c r="C241" s="330"/>
      <c r="D241" s="117"/>
      <c r="E241" s="116"/>
      <c r="F241" s="336"/>
      <c r="G241" s="334"/>
      <c r="H241" s="325"/>
      <c r="I241" s="318"/>
      <c r="J241" s="111">
        <f t="shared" si="32"/>
        <v>0</v>
      </c>
      <c r="K241" s="325"/>
      <c r="L241" s="318"/>
      <c r="M241" s="111">
        <f t="shared" si="33"/>
        <v>0</v>
      </c>
      <c r="N241" s="324">
        <f t="shared" si="31"/>
        <v>0</v>
      </c>
      <c r="O241" s="316"/>
      <c r="P241" s="111">
        <f t="shared" si="34"/>
        <v>0</v>
      </c>
      <c r="Q241" s="121"/>
      <c r="R241" s="78" t="str">
        <f t="shared" si="35"/>
        <v/>
      </c>
    </row>
    <row r="242" spans="1:21" s="79" customFormat="1">
      <c r="A242" s="332"/>
      <c r="B242" s="331"/>
      <c r="C242" s="330"/>
      <c r="D242" s="117"/>
      <c r="E242" s="116"/>
      <c r="F242" s="336"/>
      <c r="G242" s="334"/>
      <c r="H242" s="325"/>
      <c r="I242" s="318"/>
      <c r="J242" s="111">
        <f t="shared" si="32"/>
        <v>0</v>
      </c>
      <c r="K242" s="325"/>
      <c r="L242" s="318"/>
      <c r="M242" s="111">
        <f t="shared" si="33"/>
        <v>0</v>
      </c>
      <c r="N242" s="324">
        <f t="shared" si="31"/>
        <v>0</v>
      </c>
      <c r="O242" s="316"/>
      <c r="P242" s="111">
        <f t="shared" si="34"/>
        <v>0</v>
      </c>
      <c r="Q242" s="121"/>
      <c r="R242" s="78" t="str">
        <f t="shared" si="35"/>
        <v/>
      </c>
    </row>
    <row r="243" spans="1:21" s="79" customFormat="1">
      <c r="A243" s="332"/>
      <c r="B243" s="331"/>
      <c r="C243" s="330"/>
      <c r="D243" s="117"/>
      <c r="E243" s="116"/>
      <c r="F243" s="336"/>
      <c r="G243" s="334"/>
      <c r="H243" s="325"/>
      <c r="I243" s="318"/>
      <c r="J243" s="111">
        <f t="shared" si="32"/>
        <v>0</v>
      </c>
      <c r="K243" s="325"/>
      <c r="L243" s="318"/>
      <c r="M243" s="111">
        <f t="shared" si="33"/>
        <v>0</v>
      </c>
      <c r="N243" s="324">
        <f t="shared" si="31"/>
        <v>0</v>
      </c>
      <c r="O243" s="316"/>
      <c r="P243" s="111">
        <f t="shared" si="34"/>
        <v>0</v>
      </c>
      <c r="Q243" s="121"/>
      <c r="R243" s="78" t="str">
        <f t="shared" si="35"/>
        <v/>
      </c>
    </row>
    <row r="244" spans="1:21" s="79" customFormat="1">
      <c r="A244" s="332"/>
      <c r="B244" s="331"/>
      <c r="C244" s="330"/>
      <c r="D244" s="117"/>
      <c r="E244" s="116"/>
      <c r="F244" s="336"/>
      <c r="G244" s="334"/>
      <c r="H244" s="325"/>
      <c r="I244" s="318"/>
      <c r="J244" s="111">
        <f t="shared" si="32"/>
        <v>0</v>
      </c>
      <c r="K244" s="325"/>
      <c r="L244" s="318"/>
      <c r="M244" s="111">
        <f t="shared" si="33"/>
        <v>0</v>
      </c>
      <c r="N244" s="324">
        <f t="shared" si="31"/>
        <v>0</v>
      </c>
      <c r="O244" s="316"/>
      <c r="P244" s="111">
        <f t="shared" si="34"/>
        <v>0</v>
      </c>
      <c r="Q244" s="121"/>
      <c r="R244" s="78" t="str">
        <f t="shared" si="35"/>
        <v/>
      </c>
    </row>
    <row r="245" spans="1:21" s="79" customFormat="1">
      <c r="A245" s="332"/>
      <c r="B245" s="331"/>
      <c r="C245" s="330"/>
      <c r="D245" s="117"/>
      <c r="E245" s="116"/>
      <c r="F245" s="335"/>
      <c r="G245" s="334"/>
      <c r="H245" s="325"/>
      <c r="I245" s="318"/>
      <c r="J245" s="111">
        <f t="shared" si="32"/>
        <v>0</v>
      </c>
      <c r="K245" s="325"/>
      <c r="L245" s="318"/>
      <c r="M245" s="111">
        <f t="shared" si="33"/>
        <v>0</v>
      </c>
      <c r="N245" s="324">
        <f t="shared" si="31"/>
        <v>0</v>
      </c>
      <c r="O245" s="316"/>
      <c r="P245" s="111">
        <f t="shared" si="34"/>
        <v>0</v>
      </c>
      <c r="Q245" s="121"/>
      <c r="R245" s="78" t="str">
        <f t="shared" si="35"/>
        <v/>
      </c>
    </row>
    <row r="246" spans="1:21" s="79" customFormat="1">
      <c r="A246" s="332"/>
      <c r="B246" s="331"/>
      <c r="C246" s="330"/>
      <c r="D246" s="117"/>
      <c r="E246" s="116"/>
      <c r="F246" s="335"/>
      <c r="G246" s="334"/>
      <c r="H246" s="325"/>
      <c r="I246" s="318"/>
      <c r="J246" s="111">
        <f t="shared" si="32"/>
        <v>0</v>
      </c>
      <c r="K246" s="325"/>
      <c r="L246" s="318"/>
      <c r="M246" s="111">
        <f t="shared" si="33"/>
        <v>0</v>
      </c>
      <c r="N246" s="324">
        <f t="shared" si="31"/>
        <v>0</v>
      </c>
      <c r="O246" s="316"/>
      <c r="P246" s="111">
        <f t="shared" si="34"/>
        <v>0</v>
      </c>
      <c r="Q246" s="121"/>
      <c r="R246" s="78" t="str">
        <f t="shared" si="35"/>
        <v/>
      </c>
    </row>
    <row r="247" spans="1:21" s="79" customFormat="1">
      <c r="A247" s="332"/>
      <c r="B247" s="331"/>
      <c r="C247" s="330"/>
      <c r="D247" s="117"/>
      <c r="E247" s="116"/>
      <c r="F247" s="335"/>
      <c r="G247" s="334"/>
      <c r="H247" s="325"/>
      <c r="I247" s="318"/>
      <c r="J247" s="111">
        <f t="shared" si="32"/>
        <v>0</v>
      </c>
      <c r="K247" s="325"/>
      <c r="L247" s="318"/>
      <c r="M247" s="111">
        <f t="shared" si="33"/>
        <v>0</v>
      </c>
      <c r="N247" s="324">
        <f t="shared" si="31"/>
        <v>0</v>
      </c>
      <c r="O247" s="316"/>
      <c r="P247" s="111">
        <f t="shared" si="34"/>
        <v>0</v>
      </c>
      <c r="Q247" s="121"/>
      <c r="R247" s="78" t="str">
        <f t="shared" si="35"/>
        <v/>
      </c>
    </row>
    <row r="248" spans="1:21" s="79" customFormat="1">
      <c r="A248" s="332"/>
      <c r="B248" s="331"/>
      <c r="C248" s="330"/>
      <c r="D248" s="117"/>
      <c r="E248" s="116"/>
      <c r="F248" s="335"/>
      <c r="G248" s="334"/>
      <c r="H248" s="325"/>
      <c r="I248" s="318"/>
      <c r="J248" s="111">
        <f t="shared" si="32"/>
        <v>0</v>
      </c>
      <c r="K248" s="325"/>
      <c r="L248" s="318"/>
      <c r="M248" s="111">
        <f t="shared" si="33"/>
        <v>0</v>
      </c>
      <c r="N248" s="324">
        <f t="shared" si="31"/>
        <v>0</v>
      </c>
      <c r="O248" s="316"/>
      <c r="P248" s="111">
        <f t="shared" si="34"/>
        <v>0</v>
      </c>
      <c r="Q248" s="121"/>
      <c r="R248" s="78" t="str">
        <f t="shared" si="35"/>
        <v/>
      </c>
    </row>
    <row r="249" spans="1:21" s="79" customFormat="1">
      <c r="A249" s="332"/>
      <c r="B249" s="331"/>
      <c r="C249" s="330"/>
      <c r="D249" s="117"/>
      <c r="E249" s="116"/>
      <c r="F249" s="335"/>
      <c r="G249" s="334"/>
      <c r="H249" s="325"/>
      <c r="I249" s="318"/>
      <c r="J249" s="111">
        <f t="shared" si="32"/>
        <v>0</v>
      </c>
      <c r="K249" s="325"/>
      <c r="L249" s="318"/>
      <c r="M249" s="111">
        <f t="shared" si="33"/>
        <v>0</v>
      </c>
      <c r="N249" s="324">
        <f t="shared" si="31"/>
        <v>0</v>
      </c>
      <c r="O249" s="316"/>
      <c r="P249" s="111">
        <f t="shared" si="34"/>
        <v>0</v>
      </c>
      <c r="Q249" s="121"/>
      <c r="R249" s="78" t="str">
        <f t="shared" si="35"/>
        <v/>
      </c>
    </row>
    <row r="250" spans="1:21" s="79" customFormat="1">
      <c r="A250" s="332"/>
      <c r="B250" s="331"/>
      <c r="C250" s="330"/>
      <c r="D250" s="117"/>
      <c r="E250" s="116"/>
      <c r="F250" s="316"/>
      <c r="G250" s="333"/>
      <c r="H250" s="325"/>
      <c r="I250" s="318"/>
      <c r="J250" s="111">
        <f t="shared" si="32"/>
        <v>0</v>
      </c>
      <c r="K250" s="325"/>
      <c r="L250" s="318"/>
      <c r="M250" s="111">
        <f t="shared" si="33"/>
        <v>0</v>
      </c>
      <c r="N250" s="324">
        <f t="shared" si="31"/>
        <v>0</v>
      </c>
      <c r="O250" s="316"/>
      <c r="P250" s="111">
        <f t="shared" si="34"/>
        <v>0</v>
      </c>
      <c r="Q250" s="121"/>
      <c r="R250" s="78" t="str">
        <f t="shared" si="35"/>
        <v/>
      </c>
    </row>
    <row r="251" spans="1:21" s="79" customFormat="1" ht="14.25" thickBot="1">
      <c r="A251" s="332"/>
      <c r="B251" s="331"/>
      <c r="C251" s="330"/>
      <c r="D251" s="117"/>
      <c r="E251" s="116"/>
      <c r="F251" s="329"/>
      <c r="G251" s="328"/>
      <c r="H251" s="327"/>
      <c r="I251" s="326"/>
      <c r="J251" s="111">
        <f t="shared" si="32"/>
        <v>0</v>
      </c>
      <c r="K251" s="325"/>
      <c r="L251" s="318"/>
      <c r="M251" s="111">
        <f t="shared" si="33"/>
        <v>0</v>
      </c>
      <c r="N251" s="324">
        <f t="shared" si="31"/>
        <v>0</v>
      </c>
      <c r="O251" s="316"/>
      <c r="P251" s="111">
        <f t="shared" si="34"/>
        <v>0</v>
      </c>
      <c r="Q251" s="110"/>
      <c r="R251" s="78" t="str">
        <f t="shared" si="35"/>
        <v/>
      </c>
    </row>
    <row r="252" spans="1:21" s="79" customFormat="1" ht="14.25" thickTop="1">
      <c r="A252" s="109" t="s">
        <v>61</v>
      </c>
      <c r="B252" s="108" t="s">
        <v>139</v>
      </c>
      <c r="C252" s="107"/>
      <c r="D252" s="106" t="s">
        <v>132</v>
      </c>
      <c r="E252" s="105" t="s">
        <v>61</v>
      </c>
      <c r="F252" s="323"/>
      <c r="G252" s="104" t="s">
        <v>61</v>
      </c>
      <c r="H252" s="321" t="s">
        <v>61</v>
      </c>
      <c r="I252" s="322"/>
      <c r="J252" s="102">
        <f>SUMIFS(J202:J251,$A202:$A251,"設備費")</f>
        <v>2670760</v>
      </c>
      <c r="K252" s="321" t="s">
        <v>60</v>
      </c>
      <c r="L252" s="320"/>
      <c r="M252" s="102">
        <f>SUMIFS(M202:M251,$A202:$A251,"設備費")</f>
        <v>2670760</v>
      </c>
      <c r="N252" s="321" t="s">
        <v>60</v>
      </c>
      <c r="O252" s="320"/>
      <c r="P252" s="102">
        <f>SUMIFS(P202:P251,$A202:$A251,"設備費")</f>
        <v>0</v>
      </c>
      <c r="Q252" s="101" t="s">
        <v>61</v>
      </c>
      <c r="R252" s="78" t="str">
        <f t="shared" si="35"/>
        <v/>
      </c>
      <c r="S252" s="79" t="s">
        <v>70</v>
      </c>
    </row>
    <row r="253" spans="1:21" s="79" customFormat="1">
      <c r="A253" s="100" t="s">
        <v>136</v>
      </c>
      <c r="B253" s="99" t="s">
        <v>143</v>
      </c>
      <c r="C253" s="98"/>
      <c r="D253" s="97" t="s">
        <v>132</v>
      </c>
      <c r="E253" s="96" t="s">
        <v>61</v>
      </c>
      <c r="F253" s="319"/>
      <c r="G253" s="95" t="s">
        <v>61</v>
      </c>
      <c r="H253" s="317" t="s">
        <v>61</v>
      </c>
      <c r="I253" s="318"/>
      <c r="J253" s="93">
        <f>SUMIFS(J202:J251,$A202:$A251,"工事費")</f>
        <v>152000</v>
      </c>
      <c r="K253" s="317" t="s">
        <v>60</v>
      </c>
      <c r="L253" s="316"/>
      <c r="M253" s="93">
        <f>SUMIFS(M202:M251,$A202:$A251,"工事費")</f>
        <v>152000</v>
      </c>
      <c r="N253" s="317" t="s">
        <v>60</v>
      </c>
      <c r="O253" s="316"/>
      <c r="P253" s="93">
        <f>SUMIFS(P202:P251,$A202:$A251,"工事費")</f>
        <v>0</v>
      </c>
      <c r="Q253" s="92" t="s">
        <v>61</v>
      </c>
      <c r="R253" s="78" t="str">
        <f t="shared" si="35"/>
        <v/>
      </c>
      <c r="S253" s="91" t="s">
        <v>66</v>
      </c>
      <c r="T253" s="91" t="s">
        <v>65</v>
      </c>
      <c r="U253" s="91" t="s">
        <v>64</v>
      </c>
    </row>
    <row r="254" spans="1:21" s="79" customFormat="1" ht="14.25" thickBot="1">
      <c r="A254" s="90" t="s">
        <v>61</v>
      </c>
      <c r="B254" s="89" t="s">
        <v>63</v>
      </c>
      <c r="C254" s="88"/>
      <c r="D254" s="87" t="s">
        <v>148</v>
      </c>
      <c r="E254" s="86" t="s">
        <v>136</v>
      </c>
      <c r="F254" s="315"/>
      <c r="G254" s="85" t="s">
        <v>61</v>
      </c>
      <c r="H254" s="313" t="s">
        <v>61</v>
      </c>
      <c r="I254" s="314"/>
      <c r="J254" s="84">
        <f>SUM(J202:J251)</f>
        <v>2822760</v>
      </c>
      <c r="K254" s="313" t="s">
        <v>60</v>
      </c>
      <c r="L254" s="312"/>
      <c r="M254" s="84">
        <f>SUM(M202:M251)</f>
        <v>2822760</v>
      </c>
      <c r="N254" s="313" t="s">
        <v>60</v>
      </c>
      <c r="O254" s="312"/>
      <c r="P254" s="82">
        <f>SUM(P202:P251)</f>
        <v>0</v>
      </c>
      <c r="Q254" s="81" t="s">
        <v>61</v>
      </c>
      <c r="R254" s="78" t="str">
        <f t="shared" si="35"/>
        <v/>
      </c>
      <c r="S254" s="80" t="str">
        <f>IF(SUM(J252:J253)=J254,"","入力ミス")</f>
        <v/>
      </c>
      <c r="T254" s="80" t="str">
        <f>IF(SUM(M252:M253)=M254,"","入力ミス")</f>
        <v/>
      </c>
      <c r="U254" s="80" t="str">
        <f>IF(SUM(P252:P253)=P254,"","入力ミス")</f>
        <v/>
      </c>
    </row>
    <row r="255" spans="1:21" s="79" customFormat="1">
      <c r="A255" s="133"/>
      <c r="B255" s="340" t="s">
        <v>152</v>
      </c>
      <c r="C255" s="339"/>
      <c r="D255" s="308" t="s">
        <v>144</v>
      </c>
      <c r="E255" s="129"/>
      <c r="F255" s="316"/>
      <c r="G255" s="93"/>
      <c r="H255" s="338"/>
      <c r="I255" s="563"/>
      <c r="J255" s="564"/>
      <c r="K255" s="338"/>
      <c r="L255" s="563"/>
      <c r="M255" s="564"/>
      <c r="N255" s="338"/>
      <c r="O255" s="563"/>
      <c r="P255" s="565"/>
      <c r="Q255" s="126"/>
    </row>
    <row r="256" spans="1:21" s="79" customFormat="1">
      <c r="A256" s="332"/>
      <c r="B256" s="337"/>
      <c r="C256" s="330"/>
      <c r="D256" s="124"/>
      <c r="E256" s="116"/>
      <c r="F256" s="336"/>
      <c r="G256" s="334"/>
      <c r="H256" s="325"/>
      <c r="I256" s="318"/>
      <c r="J256" s="111">
        <f t="shared" ref="J256:J287" si="36">$G256*H256</f>
        <v>0</v>
      </c>
      <c r="K256" s="325"/>
      <c r="L256" s="318"/>
      <c r="M256" s="111">
        <f t="shared" ref="M256:M287" si="37">$G256*K256</f>
        <v>0</v>
      </c>
      <c r="N256" s="324">
        <f t="shared" ref="N256:N287" si="38">H256-K256</f>
        <v>0</v>
      </c>
      <c r="O256" s="316"/>
      <c r="P256" s="111">
        <f t="shared" ref="P256:P287" si="39">$G256*N256</f>
        <v>0</v>
      </c>
      <c r="Q256" s="121"/>
      <c r="R256" s="78" t="str">
        <f t="shared" ref="R256:R287" si="40">IF(M256+P256=J256,"","入力ミス")</f>
        <v/>
      </c>
    </row>
    <row r="257" spans="1:18" s="79" customFormat="1">
      <c r="A257" s="332"/>
      <c r="B257" s="331"/>
      <c r="C257" s="330"/>
      <c r="D257" s="117"/>
      <c r="E257" s="116"/>
      <c r="F257" s="336"/>
      <c r="G257" s="334"/>
      <c r="H257" s="325"/>
      <c r="I257" s="318"/>
      <c r="J257" s="111">
        <f t="shared" si="36"/>
        <v>0</v>
      </c>
      <c r="K257" s="325"/>
      <c r="L257" s="318"/>
      <c r="M257" s="111">
        <f t="shared" si="37"/>
        <v>0</v>
      </c>
      <c r="N257" s="324">
        <f t="shared" si="38"/>
        <v>0</v>
      </c>
      <c r="O257" s="316"/>
      <c r="P257" s="111">
        <f t="shared" si="39"/>
        <v>0</v>
      </c>
      <c r="Q257" s="121"/>
      <c r="R257" s="78" t="str">
        <f t="shared" si="40"/>
        <v/>
      </c>
    </row>
    <row r="258" spans="1:18" s="79" customFormat="1">
      <c r="A258" s="332"/>
      <c r="B258" s="331"/>
      <c r="C258" s="330"/>
      <c r="D258" s="117"/>
      <c r="E258" s="116"/>
      <c r="F258" s="336"/>
      <c r="G258" s="334"/>
      <c r="H258" s="325"/>
      <c r="I258" s="318"/>
      <c r="J258" s="111">
        <f t="shared" si="36"/>
        <v>0</v>
      </c>
      <c r="K258" s="325"/>
      <c r="L258" s="318"/>
      <c r="M258" s="111">
        <f t="shared" si="37"/>
        <v>0</v>
      </c>
      <c r="N258" s="324">
        <f t="shared" si="38"/>
        <v>0</v>
      </c>
      <c r="O258" s="316"/>
      <c r="P258" s="111">
        <f t="shared" si="39"/>
        <v>0</v>
      </c>
      <c r="Q258" s="121"/>
      <c r="R258" s="78" t="str">
        <f t="shared" si="40"/>
        <v/>
      </c>
    </row>
    <row r="259" spans="1:18" s="79" customFormat="1">
      <c r="A259" s="332"/>
      <c r="B259" s="331"/>
      <c r="C259" s="330"/>
      <c r="D259" s="117"/>
      <c r="E259" s="116"/>
      <c r="F259" s="336"/>
      <c r="G259" s="334"/>
      <c r="H259" s="325"/>
      <c r="I259" s="318"/>
      <c r="J259" s="111">
        <f t="shared" si="36"/>
        <v>0</v>
      </c>
      <c r="K259" s="325"/>
      <c r="L259" s="318"/>
      <c r="M259" s="111">
        <f t="shared" si="37"/>
        <v>0</v>
      </c>
      <c r="N259" s="324">
        <f t="shared" si="38"/>
        <v>0</v>
      </c>
      <c r="O259" s="316"/>
      <c r="P259" s="111">
        <f t="shared" si="39"/>
        <v>0</v>
      </c>
      <c r="Q259" s="121"/>
      <c r="R259" s="78" t="str">
        <f t="shared" si="40"/>
        <v/>
      </c>
    </row>
    <row r="260" spans="1:18" s="79" customFormat="1">
      <c r="A260" s="332"/>
      <c r="B260" s="331"/>
      <c r="C260" s="330"/>
      <c r="D260" s="117"/>
      <c r="E260" s="116"/>
      <c r="F260" s="336"/>
      <c r="G260" s="334"/>
      <c r="H260" s="325"/>
      <c r="I260" s="318"/>
      <c r="J260" s="111">
        <f t="shared" si="36"/>
        <v>0</v>
      </c>
      <c r="K260" s="325"/>
      <c r="L260" s="318"/>
      <c r="M260" s="111">
        <f t="shared" si="37"/>
        <v>0</v>
      </c>
      <c r="N260" s="324">
        <f t="shared" si="38"/>
        <v>0</v>
      </c>
      <c r="O260" s="316"/>
      <c r="P260" s="111">
        <f t="shared" si="39"/>
        <v>0</v>
      </c>
      <c r="Q260" s="121"/>
      <c r="R260" s="78" t="str">
        <f t="shared" si="40"/>
        <v/>
      </c>
    </row>
    <row r="261" spans="1:18" s="79" customFormat="1">
      <c r="A261" s="332"/>
      <c r="B261" s="331"/>
      <c r="C261" s="330"/>
      <c r="D261" s="117"/>
      <c r="E261" s="116"/>
      <c r="F261" s="336"/>
      <c r="G261" s="334"/>
      <c r="H261" s="325"/>
      <c r="I261" s="318"/>
      <c r="J261" s="111">
        <f t="shared" si="36"/>
        <v>0</v>
      </c>
      <c r="K261" s="325"/>
      <c r="L261" s="318"/>
      <c r="M261" s="111">
        <f t="shared" si="37"/>
        <v>0</v>
      </c>
      <c r="N261" s="324">
        <f t="shared" si="38"/>
        <v>0</v>
      </c>
      <c r="O261" s="316"/>
      <c r="P261" s="111">
        <f t="shared" si="39"/>
        <v>0</v>
      </c>
      <c r="Q261" s="121"/>
      <c r="R261" s="78" t="str">
        <f t="shared" si="40"/>
        <v/>
      </c>
    </row>
    <row r="262" spans="1:18" s="79" customFormat="1">
      <c r="A262" s="332"/>
      <c r="B262" s="331"/>
      <c r="C262" s="330"/>
      <c r="D262" s="117"/>
      <c r="E262" s="116"/>
      <c r="F262" s="336"/>
      <c r="G262" s="334"/>
      <c r="H262" s="325"/>
      <c r="I262" s="318"/>
      <c r="J262" s="111">
        <f t="shared" si="36"/>
        <v>0</v>
      </c>
      <c r="K262" s="325"/>
      <c r="L262" s="318"/>
      <c r="M262" s="111">
        <f t="shared" si="37"/>
        <v>0</v>
      </c>
      <c r="N262" s="324">
        <f t="shared" si="38"/>
        <v>0</v>
      </c>
      <c r="O262" s="316"/>
      <c r="P262" s="111">
        <f t="shared" si="39"/>
        <v>0</v>
      </c>
      <c r="Q262" s="121"/>
      <c r="R262" s="78" t="str">
        <f t="shared" si="40"/>
        <v/>
      </c>
    </row>
    <row r="263" spans="1:18" s="79" customFormat="1">
      <c r="A263" s="332"/>
      <c r="B263" s="331"/>
      <c r="C263" s="330"/>
      <c r="D263" s="117"/>
      <c r="E263" s="116"/>
      <c r="F263" s="336"/>
      <c r="G263" s="334"/>
      <c r="H263" s="325"/>
      <c r="I263" s="318"/>
      <c r="J263" s="111">
        <f t="shared" si="36"/>
        <v>0</v>
      </c>
      <c r="K263" s="325"/>
      <c r="L263" s="318"/>
      <c r="M263" s="111">
        <f t="shared" si="37"/>
        <v>0</v>
      </c>
      <c r="N263" s="324">
        <f t="shared" si="38"/>
        <v>0</v>
      </c>
      <c r="O263" s="316"/>
      <c r="P263" s="111">
        <f t="shared" si="39"/>
        <v>0</v>
      </c>
      <c r="Q263" s="121"/>
      <c r="R263" s="78" t="str">
        <f t="shared" si="40"/>
        <v/>
      </c>
    </row>
    <row r="264" spans="1:18" s="79" customFormat="1">
      <c r="A264" s="332"/>
      <c r="B264" s="331"/>
      <c r="C264" s="330"/>
      <c r="D264" s="117"/>
      <c r="E264" s="116"/>
      <c r="F264" s="336"/>
      <c r="G264" s="334"/>
      <c r="H264" s="325"/>
      <c r="I264" s="318"/>
      <c r="J264" s="111">
        <f t="shared" si="36"/>
        <v>0</v>
      </c>
      <c r="K264" s="325"/>
      <c r="L264" s="318"/>
      <c r="M264" s="111">
        <f t="shared" si="37"/>
        <v>0</v>
      </c>
      <c r="N264" s="324">
        <f t="shared" si="38"/>
        <v>0</v>
      </c>
      <c r="O264" s="316"/>
      <c r="P264" s="111">
        <f t="shared" si="39"/>
        <v>0</v>
      </c>
      <c r="Q264" s="121"/>
      <c r="R264" s="78" t="str">
        <f t="shared" si="40"/>
        <v/>
      </c>
    </row>
    <row r="265" spans="1:18" s="79" customFormat="1">
      <c r="A265" s="332"/>
      <c r="B265" s="331"/>
      <c r="C265" s="330"/>
      <c r="D265" s="117"/>
      <c r="E265" s="116"/>
      <c r="F265" s="336"/>
      <c r="G265" s="334"/>
      <c r="H265" s="325"/>
      <c r="I265" s="318"/>
      <c r="J265" s="111">
        <f t="shared" si="36"/>
        <v>0</v>
      </c>
      <c r="K265" s="325"/>
      <c r="L265" s="318"/>
      <c r="M265" s="111">
        <f t="shared" si="37"/>
        <v>0</v>
      </c>
      <c r="N265" s="324">
        <f t="shared" si="38"/>
        <v>0</v>
      </c>
      <c r="O265" s="316"/>
      <c r="P265" s="111">
        <f t="shared" si="39"/>
        <v>0</v>
      </c>
      <c r="Q265" s="121"/>
      <c r="R265" s="78" t="str">
        <f t="shared" si="40"/>
        <v/>
      </c>
    </row>
    <row r="266" spans="1:18" s="79" customFormat="1">
      <c r="A266" s="332"/>
      <c r="B266" s="331"/>
      <c r="C266" s="330"/>
      <c r="D266" s="117"/>
      <c r="E266" s="116"/>
      <c r="F266" s="336"/>
      <c r="G266" s="334"/>
      <c r="H266" s="325"/>
      <c r="I266" s="318"/>
      <c r="J266" s="111">
        <f t="shared" si="36"/>
        <v>0</v>
      </c>
      <c r="K266" s="325"/>
      <c r="L266" s="318"/>
      <c r="M266" s="111">
        <f t="shared" si="37"/>
        <v>0</v>
      </c>
      <c r="N266" s="324">
        <f t="shared" si="38"/>
        <v>0</v>
      </c>
      <c r="O266" s="316"/>
      <c r="P266" s="111">
        <f t="shared" si="39"/>
        <v>0</v>
      </c>
      <c r="Q266" s="121"/>
      <c r="R266" s="78" t="str">
        <f t="shared" si="40"/>
        <v/>
      </c>
    </row>
    <row r="267" spans="1:18" s="79" customFormat="1">
      <c r="A267" s="332"/>
      <c r="B267" s="331"/>
      <c r="C267" s="330"/>
      <c r="D267" s="117"/>
      <c r="E267" s="116"/>
      <c r="F267" s="336"/>
      <c r="G267" s="334"/>
      <c r="H267" s="325"/>
      <c r="I267" s="318"/>
      <c r="J267" s="111">
        <f t="shared" si="36"/>
        <v>0</v>
      </c>
      <c r="K267" s="325"/>
      <c r="L267" s="318"/>
      <c r="M267" s="111">
        <f t="shared" si="37"/>
        <v>0</v>
      </c>
      <c r="N267" s="324">
        <f t="shared" si="38"/>
        <v>0</v>
      </c>
      <c r="O267" s="316"/>
      <c r="P267" s="111">
        <f t="shared" si="39"/>
        <v>0</v>
      </c>
      <c r="Q267" s="121"/>
      <c r="R267" s="78" t="str">
        <f t="shared" si="40"/>
        <v/>
      </c>
    </row>
    <row r="268" spans="1:18" s="79" customFormat="1">
      <c r="A268" s="332"/>
      <c r="B268" s="331"/>
      <c r="C268" s="330"/>
      <c r="D268" s="117"/>
      <c r="E268" s="116"/>
      <c r="F268" s="336"/>
      <c r="G268" s="334"/>
      <c r="H268" s="325"/>
      <c r="I268" s="318"/>
      <c r="J268" s="111">
        <f t="shared" si="36"/>
        <v>0</v>
      </c>
      <c r="K268" s="325"/>
      <c r="L268" s="318"/>
      <c r="M268" s="111">
        <f t="shared" si="37"/>
        <v>0</v>
      </c>
      <c r="N268" s="324">
        <f t="shared" si="38"/>
        <v>0</v>
      </c>
      <c r="O268" s="316"/>
      <c r="P268" s="111">
        <f t="shared" si="39"/>
        <v>0</v>
      </c>
      <c r="Q268" s="121"/>
      <c r="R268" s="78" t="str">
        <f t="shared" si="40"/>
        <v/>
      </c>
    </row>
    <row r="269" spans="1:18" s="79" customFormat="1">
      <c r="A269" s="332"/>
      <c r="B269" s="331"/>
      <c r="C269" s="330"/>
      <c r="D269" s="117"/>
      <c r="E269" s="116"/>
      <c r="F269" s="336"/>
      <c r="G269" s="334"/>
      <c r="H269" s="325"/>
      <c r="I269" s="318"/>
      <c r="J269" s="111">
        <f t="shared" si="36"/>
        <v>0</v>
      </c>
      <c r="K269" s="325"/>
      <c r="L269" s="318"/>
      <c r="M269" s="111">
        <f t="shared" si="37"/>
        <v>0</v>
      </c>
      <c r="N269" s="324">
        <f t="shared" si="38"/>
        <v>0</v>
      </c>
      <c r="O269" s="316"/>
      <c r="P269" s="111">
        <f t="shared" si="39"/>
        <v>0</v>
      </c>
      <c r="Q269" s="121"/>
      <c r="R269" s="78" t="str">
        <f t="shared" si="40"/>
        <v/>
      </c>
    </row>
    <row r="270" spans="1:18" s="79" customFormat="1">
      <c r="A270" s="332"/>
      <c r="B270" s="331"/>
      <c r="C270" s="330"/>
      <c r="D270" s="117"/>
      <c r="E270" s="116"/>
      <c r="F270" s="336"/>
      <c r="G270" s="334"/>
      <c r="H270" s="325"/>
      <c r="I270" s="318"/>
      <c r="J270" s="111">
        <f t="shared" si="36"/>
        <v>0</v>
      </c>
      <c r="K270" s="325"/>
      <c r="L270" s="318"/>
      <c r="M270" s="111">
        <f t="shared" si="37"/>
        <v>0</v>
      </c>
      <c r="N270" s="324">
        <f t="shared" si="38"/>
        <v>0</v>
      </c>
      <c r="O270" s="316"/>
      <c r="P270" s="111">
        <f t="shared" si="39"/>
        <v>0</v>
      </c>
      <c r="Q270" s="121"/>
      <c r="R270" s="78" t="str">
        <f t="shared" si="40"/>
        <v/>
      </c>
    </row>
    <row r="271" spans="1:18" s="79" customFormat="1">
      <c r="A271" s="332"/>
      <c r="B271" s="331"/>
      <c r="C271" s="330"/>
      <c r="D271" s="117"/>
      <c r="E271" s="116"/>
      <c r="F271" s="336"/>
      <c r="G271" s="334"/>
      <c r="H271" s="325"/>
      <c r="I271" s="318"/>
      <c r="J271" s="111">
        <f t="shared" si="36"/>
        <v>0</v>
      </c>
      <c r="K271" s="325"/>
      <c r="L271" s="318"/>
      <c r="M271" s="111">
        <f t="shared" si="37"/>
        <v>0</v>
      </c>
      <c r="N271" s="324">
        <f t="shared" si="38"/>
        <v>0</v>
      </c>
      <c r="O271" s="316"/>
      <c r="P271" s="111">
        <f t="shared" si="39"/>
        <v>0</v>
      </c>
      <c r="Q271" s="121"/>
      <c r="R271" s="78" t="str">
        <f t="shared" si="40"/>
        <v/>
      </c>
    </row>
    <row r="272" spans="1:18" s="79" customFormat="1">
      <c r="A272" s="332"/>
      <c r="B272" s="331"/>
      <c r="C272" s="330"/>
      <c r="D272" s="117"/>
      <c r="E272" s="116"/>
      <c r="F272" s="336"/>
      <c r="G272" s="334"/>
      <c r="H272" s="325"/>
      <c r="I272" s="318"/>
      <c r="J272" s="111">
        <f t="shared" si="36"/>
        <v>0</v>
      </c>
      <c r="K272" s="325"/>
      <c r="L272" s="318"/>
      <c r="M272" s="111">
        <f t="shared" si="37"/>
        <v>0</v>
      </c>
      <c r="N272" s="324">
        <f t="shared" si="38"/>
        <v>0</v>
      </c>
      <c r="O272" s="316"/>
      <c r="P272" s="111">
        <f t="shared" si="39"/>
        <v>0</v>
      </c>
      <c r="Q272" s="121"/>
      <c r="R272" s="78" t="str">
        <f t="shared" si="40"/>
        <v/>
      </c>
    </row>
    <row r="273" spans="1:18" s="79" customFormat="1">
      <c r="A273" s="332"/>
      <c r="B273" s="331"/>
      <c r="C273" s="330"/>
      <c r="D273" s="117"/>
      <c r="E273" s="116"/>
      <c r="F273" s="336"/>
      <c r="G273" s="334"/>
      <c r="H273" s="325"/>
      <c r="I273" s="318"/>
      <c r="J273" s="111">
        <f t="shared" si="36"/>
        <v>0</v>
      </c>
      <c r="K273" s="325"/>
      <c r="L273" s="318"/>
      <c r="M273" s="111">
        <f t="shared" si="37"/>
        <v>0</v>
      </c>
      <c r="N273" s="324">
        <f t="shared" si="38"/>
        <v>0</v>
      </c>
      <c r="O273" s="316"/>
      <c r="P273" s="111">
        <f t="shared" si="39"/>
        <v>0</v>
      </c>
      <c r="Q273" s="121"/>
      <c r="R273" s="78" t="str">
        <f t="shared" si="40"/>
        <v/>
      </c>
    </row>
    <row r="274" spans="1:18" s="79" customFormat="1">
      <c r="A274" s="332"/>
      <c r="B274" s="331"/>
      <c r="C274" s="330"/>
      <c r="D274" s="117"/>
      <c r="E274" s="116"/>
      <c r="F274" s="336"/>
      <c r="G274" s="334"/>
      <c r="H274" s="325"/>
      <c r="I274" s="318"/>
      <c r="J274" s="111">
        <f t="shared" si="36"/>
        <v>0</v>
      </c>
      <c r="K274" s="325"/>
      <c r="L274" s="318"/>
      <c r="M274" s="111">
        <f t="shared" si="37"/>
        <v>0</v>
      </c>
      <c r="N274" s="324">
        <f t="shared" si="38"/>
        <v>0</v>
      </c>
      <c r="O274" s="316"/>
      <c r="P274" s="111">
        <f t="shared" si="39"/>
        <v>0</v>
      </c>
      <c r="Q274" s="121"/>
      <c r="R274" s="78" t="str">
        <f t="shared" si="40"/>
        <v/>
      </c>
    </row>
    <row r="275" spans="1:18" s="79" customFormat="1">
      <c r="A275" s="332"/>
      <c r="B275" s="331"/>
      <c r="C275" s="330"/>
      <c r="D275" s="117"/>
      <c r="E275" s="116"/>
      <c r="F275" s="336"/>
      <c r="G275" s="334"/>
      <c r="H275" s="325"/>
      <c r="I275" s="318"/>
      <c r="J275" s="111">
        <f t="shared" si="36"/>
        <v>0</v>
      </c>
      <c r="K275" s="325"/>
      <c r="L275" s="318"/>
      <c r="M275" s="111">
        <f t="shared" si="37"/>
        <v>0</v>
      </c>
      <c r="N275" s="324">
        <f t="shared" si="38"/>
        <v>0</v>
      </c>
      <c r="O275" s="316"/>
      <c r="P275" s="111">
        <f t="shared" si="39"/>
        <v>0</v>
      </c>
      <c r="Q275" s="121"/>
      <c r="R275" s="78" t="str">
        <f t="shared" si="40"/>
        <v/>
      </c>
    </row>
    <row r="276" spans="1:18" s="79" customFormat="1">
      <c r="A276" s="332"/>
      <c r="B276" s="331"/>
      <c r="C276" s="330"/>
      <c r="D276" s="117"/>
      <c r="E276" s="116"/>
      <c r="F276" s="336"/>
      <c r="G276" s="334"/>
      <c r="H276" s="325"/>
      <c r="I276" s="318"/>
      <c r="J276" s="111">
        <f t="shared" si="36"/>
        <v>0</v>
      </c>
      <c r="K276" s="325"/>
      <c r="L276" s="318"/>
      <c r="M276" s="111">
        <f t="shared" si="37"/>
        <v>0</v>
      </c>
      <c r="N276" s="324">
        <f t="shared" si="38"/>
        <v>0</v>
      </c>
      <c r="O276" s="316"/>
      <c r="P276" s="111">
        <f t="shared" si="39"/>
        <v>0</v>
      </c>
      <c r="Q276" s="121"/>
      <c r="R276" s="78" t="str">
        <f t="shared" si="40"/>
        <v/>
      </c>
    </row>
    <row r="277" spans="1:18" s="79" customFormat="1">
      <c r="A277" s="332"/>
      <c r="B277" s="331"/>
      <c r="C277" s="330"/>
      <c r="D277" s="117"/>
      <c r="E277" s="116"/>
      <c r="F277" s="336"/>
      <c r="G277" s="334"/>
      <c r="H277" s="325"/>
      <c r="I277" s="318"/>
      <c r="J277" s="111">
        <f t="shared" si="36"/>
        <v>0</v>
      </c>
      <c r="K277" s="325"/>
      <c r="L277" s="318"/>
      <c r="M277" s="111">
        <f t="shared" si="37"/>
        <v>0</v>
      </c>
      <c r="N277" s="324">
        <f t="shared" si="38"/>
        <v>0</v>
      </c>
      <c r="O277" s="316"/>
      <c r="P277" s="111">
        <f t="shared" si="39"/>
        <v>0</v>
      </c>
      <c r="Q277" s="121"/>
      <c r="R277" s="78" t="str">
        <f t="shared" si="40"/>
        <v/>
      </c>
    </row>
    <row r="278" spans="1:18" s="79" customFormat="1">
      <c r="A278" s="332"/>
      <c r="B278" s="331"/>
      <c r="C278" s="330"/>
      <c r="D278" s="117"/>
      <c r="E278" s="116"/>
      <c r="F278" s="336"/>
      <c r="G278" s="334"/>
      <c r="H278" s="325"/>
      <c r="I278" s="318"/>
      <c r="J278" s="111">
        <f t="shared" si="36"/>
        <v>0</v>
      </c>
      <c r="K278" s="325"/>
      <c r="L278" s="318"/>
      <c r="M278" s="111">
        <f t="shared" si="37"/>
        <v>0</v>
      </c>
      <c r="N278" s="324">
        <f t="shared" si="38"/>
        <v>0</v>
      </c>
      <c r="O278" s="316"/>
      <c r="P278" s="111">
        <f t="shared" si="39"/>
        <v>0</v>
      </c>
      <c r="Q278" s="121"/>
      <c r="R278" s="78" t="str">
        <f t="shared" si="40"/>
        <v/>
      </c>
    </row>
    <row r="279" spans="1:18" s="79" customFormat="1">
      <c r="A279" s="332"/>
      <c r="B279" s="331"/>
      <c r="C279" s="330"/>
      <c r="D279" s="117"/>
      <c r="E279" s="116"/>
      <c r="F279" s="336"/>
      <c r="G279" s="334"/>
      <c r="H279" s="325"/>
      <c r="I279" s="318"/>
      <c r="J279" s="111">
        <f t="shared" si="36"/>
        <v>0</v>
      </c>
      <c r="K279" s="325"/>
      <c r="L279" s="318"/>
      <c r="M279" s="111">
        <f t="shared" si="37"/>
        <v>0</v>
      </c>
      <c r="N279" s="324">
        <f t="shared" si="38"/>
        <v>0</v>
      </c>
      <c r="O279" s="316"/>
      <c r="P279" s="111">
        <f t="shared" si="39"/>
        <v>0</v>
      </c>
      <c r="Q279" s="121"/>
      <c r="R279" s="78" t="str">
        <f t="shared" si="40"/>
        <v/>
      </c>
    </row>
    <row r="280" spans="1:18" s="79" customFormat="1">
      <c r="A280" s="332"/>
      <c r="B280" s="331"/>
      <c r="C280" s="330"/>
      <c r="D280" s="117"/>
      <c r="E280" s="116"/>
      <c r="F280" s="336"/>
      <c r="G280" s="334"/>
      <c r="H280" s="325"/>
      <c r="I280" s="318"/>
      <c r="J280" s="111">
        <f t="shared" si="36"/>
        <v>0</v>
      </c>
      <c r="K280" s="325"/>
      <c r="L280" s="318"/>
      <c r="M280" s="111">
        <f t="shared" si="37"/>
        <v>0</v>
      </c>
      <c r="N280" s="324">
        <f t="shared" si="38"/>
        <v>0</v>
      </c>
      <c r="O280" s="316"/>
      <c r="P280" s="111">
        <f t="shared" si="39"/>
        <v>0</v>
      </c>
      <c r="Q280" s="121"/>
      <c r="R280" s="78" t="str">
        <f t="shared" si="40"/>
        <v/>
      </c>
    </row>
    <row r="281" spans="1:18" s="79" customFormat="1">
      <c r="A281" s="332"/>
      <c r="B281" s="331"/>
      <c r="C281" s="330"/>
      <c r="D281" s="117"/>
      <c r="E281" s="116"/>
      <c r="F281" s="336"/>
      <c r="G281" s="334"/>
      <c r="H281" s="325"/>
      <c r="I281" s="318"/>
      <c r="J281" s="111">
        <f t="shared" si="36"/>
        <v>0</v>
      </c>
      <c r="K281" s="325"/>
      <c r="L281" s="318"/>
      <c r="M281" s="111">
        <f t="shared" si="37"/>
        <v>0</v>
      </c>
      <c r="N281" s="324">
        <f t="shared" si="38"/>
        <v>0</v>
      </c>
      <c r="O281" s="316"/>
      <c r="P281" s="111">
        <f t="shared" si="39"/>
        <v>0</v>
      </c>
      <c r="Q281" s="121"/>
      <c r="R281" s="78" t="str">
        <f t="shared" si="40"/>
        <v/>
      </c>
    </row>
    <row r="282" spans="1:18" s="79" customFormat="1">
      <c r="A282" s="332"/>
      <c r="B282" s="331"/>
      <c r="C282" s="330"/>
      <c r="D282" s="117"/>
      <c r="E282" s="116"/>
      <c r="F282" s="336"/>
      <c r="G282" s="334"/>
      <c r="H282" s="325"/>
      <c r="I282" s="318"/>
      <c r="J282" s="111">
        <f t="shared" si="36"/>
        <v>0</v>
      </c>
      <c r="K282" s="325"/>
      <c r="L282" s="318"/>
      <c r="M282" s="111">
        <f t="shared" si="37"/>
        <v>0</v>
      </c>
      <c r="N282" s="324">
        <f t="shared" si="38"/>
        <v>0</v>
      </c>
      <c r="O282" s="316"/>
      <c r="P282" s="111">
        <f t="shared" si="39"/>
        <v>0</v>
      </c>
      <c r="Q282" s="121"/>
      <c r="R282" s="78" t="str">
        <f t="shared" si="40"/>
        <v/>
      </c>
    </row>
    <row r="283" spans="1:18" s="79" customFormat="1">
      <c r="A283" s="332"/>
      <c r="B283" s="331"/>
      <c r="C283" s="330"/>
      <c r="D283" s="117"/>
      <c r="E283" s="116"/>
      <c r="F283" s="336"/>
      <c r="G283" s="334"/>
      <c r="H283" s="325"/>
      <c r="I283" s="318"/>
      <c r="J283" s="111">
        <f t="shared" si="36"/>
        <v>0</v>
      </c>
      <c r="K283" s="325"/>
      <c r="L283" s="318"/>
      <c r="M283" s="111">
        <f t="shared" si="37"/>
        <v>0</v>
      </c>
      <c r="N283" s="324">
        <f t="shared" si="38"/>
        <v>0</v>
      </c>
      <c r="O283" s="316"/>
      <c r="P283" s="111">
        <f t="shared" si="39"/>
        <v>0</v>
      </c>
      <c r="Q283" s="121"/>
      <c r="R283" s="78" t="str">
        <f t="shared" si="40"/>
        <v/>
      </c>
    </row>
    <row r="284" spans="1:18" s="79" customFormat="1">
      <c r="A284" s="332"/>
      <c r="B284" s="331"/>
      <c r="C284" s="330"/>
      <c r="D284" s="117"/>
      <c r="E284" s="116"/>
      <c r="F284" s="336"/>
      <c r="G284" s="334"/>
      <c r="H284" s="325"/>
      <c r="I284" s="318"/>
      <c r="J284" s="111">
        <f t="shared" si="36"/>
        <v>0</v>
      </c>
      <c r="K284" s="325"/>
      <c r="L284" s="318"/>
      <c r="M284" s="111">
        <f t="shared" si="37"/>
        <v>0</v>
      </c>
      <c r="N284" s="324">
        <f t="shared" si="38"/>
        <v>0</v>
      </c>
      <c r="O284" s="316"/>
      <c r="P284" s="111">
        <f t="shared" si="39"/>
        <v>0</v>
      </c>
      <c r="Q284" s="121"/>
      <c r="R284" s="78" t="str">
        <f t="shared" si="40"/>
        <v/>
      </c>
    </row>
    <row r="285" spans="1:18" s="79" customFormat="1">
      <c r="A285" s="332"/>
      <c r="B285" s="331"/>
      <c r="C285" s="330"/>
      <c r="D285" s="117"/>
      <c r="E285" s="116"/>
      <c r="F285" s="336"/>
      <c r="G285" s="334"/>
      <c r="H285" s="325"/>
      <c r="I285" s="318"/>
      <c r="J285" s="111">
        <f t="shared" si="36"/>
        <v>0</v>
      </c>
      <c r="K285" s="325"/>
      <c r="L285" s="318"/>
      <c r="M285" s="111">
        <f t="shared" si="37"/>
        <v>0</v>
      </c>
      <c r="N285" s="324">
        <f t="shared" si="38"/>
        <v>0</v>
      </c>
      <c r="O285" s="316"/>
      <c r="P285" s="111">
        <f t="shared" si="39"/>
        <v>0</v>
      </c>
      <c r="Q285" s="121"/>
      <c r="R285" s="78" t="str">
        <f t="shared" si="40"/>
        <v/>
      </c>
    </row>
    <row r="286" spans="1:18" s="79" customFormat="1">
      <c r="A286" s="332"/>
      <c r="B286" s="331"/>
      <c r="C286" s="330"/>
      <c r="D286" s="117"/>
      <c r="E286" s="116"/>
      <c r="F286" s="336"/>
      <c r="G286" s="334"/>
      <c r="H286" s="325"/>
      <c r="I286" s="318"/>
      <c r="J286" s="111">
        <f t="shared" si="36"/>
        <v>0</v>
      </c>
      <c r="K286" s="325"/>
      <c r="L286" s="318"/>
      <c r="M286" s="111">
        <f t="shared" si="37"/>
        <v>0</v>
      </c>
      <c r="N286" s="324">
        <f t="shared" si="38"/>
        <v>0</v>
      </c>
      <c r="O286" s="316"/>
      <c r="P286" s="111">
        <f t="shared" si="39"/>
        <v>0</v>
      </c>
      <c r="Q286" s="121"/>
      <c r="R286" s="78" t="str">
        <f t="shared" si="40"/>
        <v/>
      </c>
    </row>
    <row r="287" spans="1:18" s="79" customFormat="1">
      <c r="A287" s="332"/>
      <c r="B287" s="331"/>
      <c r="C287" s="330"/>
      <c r="D287" s="117"/>
      <c r="E287" s="116"/>
      <c r="F287" s="336"/>
      <c r="G287" s="334"/>
      <c r="H287" s="325"/>
      <c r="I287" s="318"/>
      <c r="J287" s="111">
        <f t="shared" si="36"/>
        <v>0</v>
      </c>
      <c r="K287" s="325"/>
      <c r="L287" s="318"/>
      <c r="M287" s="111">
        <f t="shared" si="37"/>
        <v>0</v>
      </c>
      <c r="N287" s="324">
        <f t="shared" si="38"/>
        <v>0</v>
      </c>
      <c r="O287" s="316"/>
      <c r="P287" s="111">
        <f t="shared" si="39"/>
        <v>0</v>
      </c>
      <c r="Q287" s="121"/>
      <c r="R287" s="78" t="str">
        <f t="shared" si="40"/>
        <v/>
      </c>
    </row>
    <row r="288" spans="1:18" s="79" customFormat="1">
      <c r="A288" s="332"/>
      <c r="B288" s="331"/>
      <c r="C288" s="330"/>
      <c r="D288" s="117"/>
      <c r="E288" s="116"/>
      <c r="F288" s="336"/>
      <c r="G288" s="334"/>
      <c r="H288" s="325"/>
      <c r="I288" s="318"/>
      <c r="J288" s="111">
        <f t="shared" ref="J288:J305" si="41">$G288*H288</f>
        <v>0</v>
      </c>
      <c r="K288" s="325"/>
      <c r="L288" s="318"/>
      <c r="M288" s="111">
        <f t="shared" ref="M288:M305" si="42">$G288*K288</f>
        <v>0</v>
      </c>
      <c r="N288" s="324">
        <f t="shared" ref="N288:N305" si="43">H288-K288</f>
        <v>0</v>
      </c>
      <c r="O288" s="316"/>
      <c r="P288" s="111">
        <f t="shared" ref="P288:P305" si="44">$G288*N288</f>
        <v>0</v>
      </c>
      <c r="Q288" s="121"/>
      <c r="R288" s="78" t="str">
        <f t="shared" ref="R288:R308" si="45">IF(M288+P288=J288,"","入力ミス")</f>
        <v/>
      </c>
    </row>
    <row r="289" spans="1:18" s="79" customFormat="1">
      <c r="A289" s="332"/>
      <c r="B289" s="331"/>
      <c r="C289" s="330"/>
      <c r="D289" s="117"/>
      <c r="E289" s="116"/>
      <c r="F289" s="336"/>
      <c r="G289" s="334"/>
      <c r="H289" s="325"/>
      <c r="I289" s="318"/>
      <c r="J289" s="111">
        <f t="shared" si="41"/>
        <v>0</v>
      </c>
      <c r="K289" s="325"/>
      <c r="L289" s="318"/>
      <c r="M289" s="111">
        <f t="shared" si="42"/>
        <v>0</v>
      </c>
      <c r="N289" s="324">
        <f t="shared" si="43"/>
        <v>0</v>
      </c>
      <c r="O289" s="316"/>
      <c r="P289" s="111">
        <f t="shared" si="44"/>
        <v>0</v>
      </c>
      <c r="Q289" s="121"/>
      <c r="R289" s="78" t="str">
        <f t="shared" si="45"/>
        <v/>
      </c>
    </row>
    <row r="290" spans="1:18" s="79" customFormat="1">
      <c r="A290" s="332"/>
      <c r="B290" s="331"/>
      <c r="C290" s="330"/>
      <c r="D290" s="117"/>
      <c r="E290" s="116"/>
      <c r="F290" s="336"/>
      <c r="G290" s="334"/>
      <c r="H290" s="325"/>
      <c r="I290" s="318"/>
      <c r="J290" s="111">
        <f t="shared" si="41"/>
        <v>0</v>
      </c>
      <c r="K290" s="325"/>
      <c r="L290" s="318"/>
      <c r="M290" s="111">
        <f t="shared" si="42"/>
        <v>0</v>
      </c>
      <c r="N290" s="324">
        <f t="shared" si="43"/>
        <v>0</v>
      </c>
      <c r="O290" s="316"/>
      <c r="P290" s="111">
        <f t="shared" si="44"/>
        <v>0</v>
      </c>
      <c r="Q290" s="121"/>
      <c r="R290" s="78" t="str">
        <f t="shared" si="45"/>
        <v/>
      </c>
    </row>
    <row r="291" spans="1:18" s="79" customFormat="1">
      <c r="A291" s="332"/>
      <c r="B291" s="331"/>
      <c r="C291" s="330"/>
      <c r="D291" s="117"/>
      <c r="E291" s="116"/>
      <c r="F291" s="336"/>
      <c r="G291" s="334"/>
      <c r="H291" s="325"/>
      <c r="I291" s="318"/>
      <c r="J291" s="111">
        <f t="shared" si="41"/>
        <v>0</v>
      </c>
      <c r="K291" s="325"/>
      <c r="L291" s="318"/>
      <c r="M291" s="111">
        <f t="shared" si="42"/>
        <v>0</v>
      </c>
      <c r="N291" s="324">
        <f t="shared" si="43"/>
        <v>0</v>
      </c>
      <c r="O291" s="316"/>
      <c r="P291" s="111">
        <f t="shared" si="44"/>
        <v>0</v>
      </c>
      <c r="Q291" s="121"/>
      <c r="R291" s="78" t="str">
        <f t="shared" si="45"/>
        <v/>
      </c>
    </row>
    <row r="292" spans="1:18" s="79" customFormat="1">
      <c r="A292" s="332"/>
      <c r="B292" s="331"/>
      <c r="C292" s="330"/>
      <c r="D292" s="117"/>
      <c r="E292" s="116"/>
      <c r="F292" s="336"/>
      <c r="G292" s="334"/>
      <c r="H292" s="325"/>
      <c r="I292" s="318"/>
      <c r="J292" s="111">
        <f t="shared" si="41"/>
        <v>0</v>
      </c>
      <c r="K292" s="325"/>
      <c r="L292" s="318"/>
      <c r="M292" s="111">
        <f t="shared" si="42"/>
        <v>0</v>
      </c>
      <c r="N292" s="324">
        <f t="shared" si="43"/>
        <v>0</v>
      </c>
      <c r="O292" s="316"/>
      <c r="P292" s="111">
        <f t="shared" si="44"/>
        <v>0</v>
      </c>
      <c r="Q292" s="121"/>
      <c r="R292" s="78" t="str">
        <f t="shared" si="45"/>
        <v/>
      </c>
    </row>
    <row r="293" spans="1:18" s="79" customFormat="1">
      <c r="A293" s="332"/>
      <c r="B293" s="331"/>
      <c r="C293" s="330"/>
      <c r="D293" s="117"/>
      <c r="E293" s="116"/>
      <c r="F293" s="336"/>
      <c r="G293" s="334"/>
      <c r="H293" s="325"/>
      <c r="I293" s="318"/>
      <c r="J293" s="111">
        <f t="shared" si="41"/>
        <v>0</v>
      </c>
      <c r="K293" s="325"/>
      <c r="L293" s="318"/>
      <c r="M293" s="111">
        <f t="shared" si="42"/>
        <v>0</v>
      </c>
      <c r="N293" s="324">
        <f t="shared" si="43"/>
        <v>0</v>
      </c>
      <c r="O293" s="316"/>
      <c r="P293" s="111">
        <f t="shared" si="44"/>
        <v>0</v>
      </c>
      <c r="Q293" s="121"/>
      <c r="R293" s="78" t="str">
        <f t="shared" si="45"/>
        <v/>
      </c>
    </row>
    <row r="294" spans="1:18" s="79" customFormat="1">
      <c r="A294" s="332"/>
      <c r="B294" s="331"/>
      <c r="C294" s="330"/>
      <c r="D294" s="117"/>
      <c r="E294" s="116"/>
      <c r="F294" s="336"/>
      <c r="G294" s="334"/>
      <c r="H294" s="325"/>
      <c r="I294" s="318"/>
      <c r="J294" s="111">
        <f t="shared" si="41"/>
        <v>0</v>
      </c>
      <c r="K294" s="325"/>
      <c r="L294" s="318"/>
      <c r="M294" s="111">
        <f t="shared" si="42"/>
        <v>0</v>
      </c>
      <c r="N294" s="324">
        <f t="shared" si="43"/>
        <v>0</v>
      </c>
      <c r="O294" s="316"/>
      <c r="P294" s="111">
        <f t="shared" si="44"/>
        <v>0</v>
      </c>
      <c r="Q294" s="121"/>
      <c r="R294" s="78" t="str">
        <f t="shared" si="45"/>
        <v/>
      </c>
    </row>
    <row r="295" spans="1:18" s="79" customFormat="1">
      <c r="A295" s="332"/>
      <c r="B295" s="331"/>
      <c r="C295" s="330"/>
      <c r="D295" s="117"/>
      <c r="E295" s="116"/>
      <c r="F295" s="336"/>
      <c r="G295" s="334"/>
      <c r="H295" s="325"/>
      <c r="I295" s="318"/>
      <c r="J295" s="111">
        <f t="shared" si="41"/>
        <v>0</v>
      </c>
      <c r="K295" s="325"/>
      <c r="L295" s="318"/>
      <c r="M295" s="111">
        <f t="shared" si="42"/>
        <v>0</v>
      </c>
      <c r="N295" s="324">
        <f t="shared" si="43"/>
        <v>0</v>
      </c>
      <c r="O295" s="316"/>
      <c r="P295" s="111">
        <f t="shared" si="44"/>
        <v>0</v>
      </c>
      <c r="Q295" s="121"/>
      <c r="R295" s="78" t="str">
        <f t="shared" si="45"/>
        <v/>
      </c>
    </row>
    <row r="296" spans="1:18" s="79" customFormat="1">
      <c r="A296" s="332"/>
      <c r="B296" s="331"/>
      <c r="C296" s="330"/>
      <c r="D296" s="117"/>
      <c r="E296" s="116"/>
      <c r="F296" s="336"/>
      <c r="G296" s="334"/>
      <c r="H296" s="325"/>
      <c r="I296" s="318"/>
      <c r="J296" s="111">
        <f t="shared" si="41"/>
        <v>0</v>
      </c>
      <c r="K296" s="325"/>
      <c r="L296" s="318"/>
      <c r="M296" s="111">
        <f t="shared" si="42"/>
        <v>0</v>
      </c>
      <c r="N296" s="324">
        <f t="shared" si="43"/>
        <v>0</v>
      </c>
      <c r="O296" s="316"/>
      <c r="P296" s="111">
        <f t="shared" si="44"/>
        <v>0</v>
      </c>
      <c r="Q296" s="121"/>
      <c r="R296" s="78" t="str">
        <f t="shared" si="45"/>
        <v/>
      </c>
    </row>
    <row r="297" spans="1:18" s="79" customFormat="1">
      <c r="A297" s="332"/>
      <c r="B297" s="331"/>
      <c r="C297" s="330"/>
      <c r="D297" s="117"/>
      <c r="E297" s="116"/>
      <c r="F297" s="336"/>
      <c r="G297" s="334"/>
      <c r="H297" s="325"/>
      <c r="I297" s="318"/>
      <c r="J297" s="111">
        <f t="shared" si="41"/>
        <v>0</v>
      </c>
      <c r="K297" s="325"/>
      <c r="L297" s="318"/>
      <c r="M297" s="111">
        <f t="shared" si="42"/>
        <v>0</v>
      </c>
      <c r="N297" s="324">
        <f t="shared" si="43"/>
        <v>0</v>
      </c>
      <c r="O297" s="316"/>
      <c r="P297" s="111">
        <f t="shared" si="44"/>
        <v>0</v>
      </c>
      <c r="Q297" s="121"/>
      <c r="R297" s="78" t="str">
        <f t="shared" si="45"/>
        <v/>
      </c>
    </row>
    <row r="298" spans="1:18" s="79" customFormat="1">
      <c r="A298" s="332"/>
      <c r="B298" s="331"/>
      <c r="C298" s="330"/>
      <c r="D298" s="117"/>
      <c r="E298" s="116"/>
      <c r="F298" s="336"/>
      <c r="G298" s="334"/>
      <c r="H298" s="325"/>
      <c r="I298" s="318"/>
      <c r="J298" s="111">
        <f t="shared" si="41"/>
        <v>0</v>
      </c>
      <c r="K298" s="325"/>
      <c r="L298" s="318"/>
      <c r="M298" s="111">
        <f t="shared" si="42"/>
        <v>0</v>
      </c>
      <c r="N298" s="324">
        <f t="shared" si="43"/>
        <v>0</v>
      </c>
      <c r="O298" s="316"/>
      <c r="P298" s="111">
        <f t="shared" si="44"/>
        <v>0</v>
      </c>
      <c r="Q298" s="121"/>
      <c r="R298" s="78" t="str">
        <f t="shared" si="45"/>
        <v/>
      </c>
    </row>
    <row r="299" spans="1:18" s="79" customFormat="1">
      <c r="A299" s="332"/>
      <c r="B299" s="331"/>
      <c r="C299" s="330"/>
      <c r="D299" s="117"/>
      <c r="E299" s="116"/>
      <c r="F299" s="335"/>
      <c r="G299" s="334"/>
      <c r="H299" s="325"/>
      <c r="I299" s="318"/>
      <c r="J299" s="111">
        <f t="shared" si="41"/>
        <v>0</v>
      </c>
      <c r="K299" s="325"/>
      <c r="L299" s="318"/>
      <c r="M299" s="111">
        <f t="shared" si="42"/>
        <v>0</v>
      </c>
      <c r="N299" s="324">
        <f t="shared" si="43"/>
        <v>0</v>
      </c>
      <c r="O299" s="316"/>
      <c r="P299" s="111">
        <f t="shared" si="44"/>
        <v>0</v>
      </c>
      <c r="Q299" s="121"/>
      <c r="R299" s="78" t="str">
        <f t="shared" si="45"/>
        <v/>
      </c>
    </row>
    <row r="300" spans="1:18" s="79" customFormat="1">
      <c r="A300" s="332"/>
      <c r="B300" s="331"/>
      <c r="C300" s="330"/>
      <c r="D300" s="117"/>
      <c r="E300" s="116"/>
      <c r="F300" s="335"/>
      <c r="G300" s="334"/>
      <c r="H300" s="325"/>
      <c r="I300" s="318"/>
      <c r="J300" s="111">
        <f t="shared" si="41"/>
        <v>0</v>
      </c>
      <c r="K300" s="325"/>
      <c r="L300" s="318"/>
      <c r="M300" s="111">
        <f t="shared" si="42"/>
        <v>0</v>
      </c>
      <c r="N300" s="324">
        <f t="shared" si="43"/>
        <v>0</v>
      </c>
      <c r="O300" s="316"/>
      <c r="P300" s="111">
        <f t="shared" si="44"/>
        <v>0</v>
      </c>
      <c r="Q300" s="121"/>
      <c r="R300" s="78" t="str">
        <f t="shared" si="45"/>
        <v/>
      </c>
    </row>
    <row r="301" spans="1:18" s="79" customFormat="1">
      <c r="A301" s="332"/>
      <c r="B301" s="331"/>
      <c r="C301" s="330"/>
      <c r="D301" s="117"/>
      <c r="E301" s="116"/>
      <c r="F301" s="335"/>
      <c r="G301" s="334"/>
      <c r="H301" s="325"/>
      <c r="I301" s="318"/>
      <c r="J301" s="111">
        <f t="shared" si="41"/>
        <v>0</v>
      </c>
      <c r="K301" s="325"/>
      <c r="L301" s="318"/>
      <c r="M301" s="111">
        <f t="shared" si="42"/>
        <v>0</v>
      </c>
      <c r="N301" s="324">
        <f t="shared" si="43"/>
        <v>0</v>
      </c>
      <c r="O301" s="316"/>
      <c r="P301" s="111">
        <f t="shared" si="44"/>
        <v>0</v>
      </c>
      <c r="Q301" s="121"/>
      <c r="R301" s="78" t="str">
        <f t="shared" si="45"/>
        <v/>
      </c>
    </row>
    <row r="302" spans="1:18" s="79" customFormat="1">
      <c r="A302" s="332"/>
      <c r="B302" s="331"/>
      <c r="C302" s="330"/>
      <c r="D302" s="117"/>
      <c r="E302" s="116"/>
      <c r="F302" s="335"/>
      <c r="G302" s="334"/>
      <c r="H302" s="325"/>
      <c r="I302" s="318"/>
      <c r="J302" s="111">
        <f t="shared" si="41"/>
        <v>0</v>
      </c>
      <c r="K302" s="325"/>
      <c r="L302" s="318"/>
      <c r="M302" s="111">
        <f t="shared" si="42"/>
        <v>0</v>
      </c>
      <c r="N302" s="324">
        <f t="shared" si="43"/>
        <v>0</v>
      </c>
      <c r="O302" s="316"/>
      <c r="P302" s="111">
        <f t="shared" si="44"/>
        <v>0</v>
      </c>
      <c r="Q302" s="121"/>
      <c r="R302" s="78" t="str">
        <f t="shared" si="45"/>
        <v/>
      </c>
    </row>
    <row r="303" spans="1:18" s="79" customFormat="1">
      <c r="A303" s="332"/>
      <c r="B303" s="331"/>
      <c r="C303" s="330"/>
      <c r="D303" s="117"/>
      <c r="E303" s="116"/>
      <c r="F303" s="335"/>
      <c r="G303" s="334"/>
      <c r="H303" s="325"/>
      <c r="I303" s="318"/>
      <c r="J303" s="111">
        <f t="shared" si="41"/>
        <v>0</v>
      </c>
      <c r="K303" s="325"/>
      <c r="L303" s="318"/>
      <c r="M303" s="111">
        <f t="shared" si="42"/>
        <v>0</v>
      </c>
      <c r="N303" s="324">
        <f t="shared" si="43"/>
        <v>0</v>
      </c>
      <c r="O303" s="316"/>
      <c r="P303" s="111">
        <f t="shared" si="44"/>
        <v>0</v>
      </c>
      <c r="Q303" s="121"/>
      <c r="R303" s="78" t="str">
        <f t="shared" si="45"/>
        <v/>
      </c>
    </row>
    <row r="304" spans="1:18" s="79" customFormat="1">
      <c r="A304" s="332"/>
      <c r="B304" s="331"/>
      <c r="C304" s="330"/>
      <c r="D304" s="117"/>
      <c r="E304" s="116"/>
      <c r="F304" s="316"/>
      <c r="G304" s="333"/>
      <c r="H304" s="325"/>
      <c r="I304" s="318"/>
      <c r="J304" s="111">
        <f t="shared" si="41"/>
        <v>0</v>
      </c>
      <c r="K304" s="325"/>
      <c r="L304" s="318"/>
      <c r="M304" s="111">
        <f t="shared" si="42"/>
        <v>0</v>
      </c>
      <c r="N304" s="324">
        <f t="shared" si="43"/>
        <v>0</v>
      </c>
      <c r="O304" s="316"/>
      <c r="P304" s="111">
        <f t="shared" si="44"/>
        <v>0</v>
      </c>
      <c r="Q304" s="121"/>
      <c r="R304" s="78" t="str">
        <f t="shared" si="45"/>
        <v/>
      </c>
    </row>
    <row r="305" spans="1:21" s="79" customFormat="1" ht="14.25" thickBot="1">
      <c r="A305" s="332"/>
      <c r="B305" s="331"/>
      <c r="C305" s="330"/>
      <c r="D305" s="117"/>
      <c r="E305" s="116"/>
      <c r="F305" s="329"/>
      <c r="G305" s="328"/>
      <c r="H305" s="327"/>
      <c r="I305" s="326"/>
      <c r="J305" s="111">
        <f t="shared" si="41"/>
        <v>0</v>
      </c>
      <c r="K305" s="325"/>
      <c r="L305" s="318"/>
      <c r="M305" s="111">
        <f t="shared" si="42"/>
        <v>0</v>
      </c>
      <c r="N305" s="324">
        <f t="shared" si="43"/>
        <v>0</v>
      </c>
      <c r="O305" s="316"/>
      <c r="P305" s="111">
        <f t="shared" si="44"/>
        <v>0</v>
      </c>
      <c r="Q305" s="110"/>
      <c r="R305" s="78" t="str">
        <f t="shared" si="45"/>
        <v/>
      </c>
    </row>
    <row r="306" spans="1:21" s="79" customFormat="1" ht="14.25" thickTop="1">
      <c r="A306" s="109" t="s">
        <v>61</v>
      </c>
      <c r="B306" s="108" t="s">
        <v>134</v>
      </c>
      <c r="C306" s="107"/>
      <c r="D306" s="106" t="s">
        <v>132</v>
      </c>
      <c r="E306" s="105" t="s">
        <v>61</v>
      </c>
      <c r="F306" s="323"/>
      <c r="G306" s="104" t="s">
        <v>136</v>
      </c>
      <c r="H306" s="321" t="s">
        <v>136</v>
      </c>
      <c r="I306" s="322"/>
      <c r="J306" s="102">
        <f>SUMIFS(J256:J305,$A256:$A305,"設備費")</f>
        <v>0</v>
      </c>
      <c r="K306" s="321" t="s">
        <v>60</v>
      </c>
      <c r="L306" s="320"/>
      <c r="M306" s="102">
        <f>SUMIFS(M256:M305,$A256:$A305,"設備費")</f>
        <v>0</v>
      </c>
      <c r="N306" s="321" t="s">
        <v>60</v>
      </c>
      <c r="O306" s="320"/>
      <c r="P306" s="102">
        <f>SUMIFS(P256:P305,$A256:$A305,"設備費")</f>
        <v>0</v>
      </c>
      <c r="Q306" s="101" t="s">
        <v>136</v>
      </c>
      <c r="R306" s="78" t="str">
        <f t="shared" si="45"/>
        <v/>
      </c>
      <c r="S306" s="79" t="s">
        <v>70</v>
      </c>
    </row>
    <row r="307" spans="1:21" s="79" customFormat="1">
      <c r="A307" s="100" t="s">
        <v>61</v>
      </c>
      <c r="B307" s="99" t="s">
        <v>143</v>
      </c>
      <c r="C307" s="98"/>
      <c r="D307" s="97" t="s">
        <v>142</v>
      </c>
      <c r="E307" s="96" t="s">
        <v>61</v>
      </c>
      <c r="F307" s="319"/>
      <c r="G307" s="95" t="s">
        <v>61</v>
      </c>
      <c r="H307" s="317" t="s">
        <v>136</v>
      </c>
      <c r="I307" s="318"/>
      <c r="J307" s="93">
        <f>SUMIFS(J256:J305,$A256:$A305,"工事費")</f>
        <v>0</v>
      </c>
      <c r="K307" s="317" t="s">
        <v>60</v>
      </c>
      <c r="L307" s="316"/>
      <c r="M307" s="93">
        <f>SUMIFS(M256:M305,$A256:$A305,"工事費")</f>
        <v>0</v>
      </c>
      <c r="N307" s="317" t="s">
        <v>60</v>
      </c>
      <c r="O307" s="316"/>
      <c r="P307" s="93">
        <f>SUMIFS(P256:P305,$A256:$A305,"工事費")</f>
        <v>0</v>
      </c>
      <c r="Q307" s="92" t="s">
        <v>136</v>
      </c>
      <c r="R307" s="78" t="str">
        <f t="shared" si="45"/>
        <v/>
      </c>
      <c r="S307" s="91" t="s">
        <v>66</v>
      </c>
      <c r="T307" s="91" t="s">
        <v>65</v>
      </c>
      <c r="U307" s="91" t="s">
        <v>64</v>
      </c>
    </row>
    <row r="308" spans="1:21" s="79" customFormat="1" ht="14.25" thickBot="1">
      <c r="A308" s="90" t="s">
        <v>61</v>
      </c>
      <c r="B308" s="89" t="s">
        <v>63</v>
      </c>
      <c r="C308" s="88"/>
      <c r="D308" s="87" t="s">
        <v>131</v>
      </c>
      <c r="E308" s="86" t="s">
        <v>61</v>
      </c>
      <c r="F308" s="315"/>
      <c r="G308" s="85" t="s">
        <v>61</v>
      </c>
      <c r="H308" s="313" t="s">
        <v>136</v>
      </c>
      <c r="I308" s="314"/>
      <c r="J308" s="84">
        <f>SUM(J256:J305)</f>
        <v>0</v>
      </c>
      <c r="K308" s="313" t="s">
        <v>60</v>
      </c>
      <c r="L308" s="312"/>
      <c r="M308" s="84">
        <f>SUM(M256:M305)</f>
        <v>0</v>
      </c>
      <c r="N308" s="313" t="s">
        <v>60</v>
      </c>
      <c r="O308" s="312"/>
      <c r="P308" s="82">
        <f>SUM(P256:P305)</f>
        <v>0</v>
      </c>
      <c r="Q308" s="81" t="s">
        <v>61</v>
      </c>
      <c r="R308" s="78" t="str">
        <f t="shared" si="45"/>
        <v/>
      </c>
      <c r="S308" s="80" t="str">
        <f>IF(SUM(J306:J307)=J308,"","入力ミス")</f>
        <v/>
      </c>
      <c r="T308" s="80" t="str">
        <f>IF(SUM(M306:M307)=M308,"","入力ミス")</f>
        <v/>
      </c>
      <c r="U308" s="80" t="str">
        <f>IF(SUM(P306:P307)=P308,"","入力ミス")</f>
        <v/>
      </c>
    </row>
    <row r="309" spans="1:21" s="79" customFormat="1">
      <c r="A309" s="133"/>
      <c r="B309" s="340" t="s">
        <v>151</v>
      </c>
      <c r="C309" s="339"/>
      <c r="D309" s="308" t="s">
        <v>133</v>
      </c>
      <c r="E309" s="129"/>
      <c r="F309" s="316"/>
      <c r="G309" s="93"/>
      <c r="H309" s="338"/>
      <c r="I309" s="563"/>
      <c r="J309" s="564"/>
      <c r="K309" s="338"/>
      <c r="L309" s="563"/>
      <c r="M309" s="564"/>
      <c r="N309" s="338"/>
      <c r="O309" s="563"/>
      <c r="P309" s="565"/>
      <c r="Q309" s="126"/>
    </row>
    <row r="310" spans="1:21" s="79" customFormat="1">
      <c r="A310" s="332"/>
      <c r="B310" s="337"/>
      <c r="C310" s="330"/>
      <c r="D310" s="124"/>
      <c r="E310" s="116"/>
      <c r="F310" s="336"/>
      <c r="G310" s="334"/>
      <c r="H310" s="325"/>
      <c r="I310" s="318"/>
      <c r="J310" s="111">
        <f t="shared" ref="J310:J341" si="46">$G310*H310</f>
        <v>0</v>
      </c>
      <c r="K310" s="325"/>
      <c r="L310" s="318"/>
      <c r="M310" s="111">
        <f t="shared" ref="M310:M341" si="47">$G310*K310</f>
        <v>0</v>
      </c>
      <c r="N310" s="324">
        <f t="shared" ref="N310:N341" si="48">H310-K310</f>
        <v>0</v>
      </c>
      <c r="O310" s="316"/>
      <c r="P310" s="111">
        <f t="shared" ref="P310:P341" si="49">$G310*N310</f>
        <v>0</v>
      </c>
      <c r="Q310" s="121"/>
      <c r="R310" s="78" t="str">
        <f t="shared" ref="R310:R341" si="50">IF(M310+P310=J310,"","入力ミス")</f>
        <v/>
      </c>
    </row>
    <row r="311" spans="1:21" s="79" customFormat="1">
      <c r="A311" s="332"/>
      <c r="B311" s="331"/>
      <c r="C311" s="330"/>
      <c r="D311" s="117"/>
      <c r="E311" s="116"/>
      <c r="F311" s="336"/>
      <c r="G311" s="334"/>
      <c r="H311" s="325"/>
      <c r="I311" s="318"/>
      <c r="J311" s="111">
        <f t="shared" si="46"/>
        <v>0</v>
      </c>
      <c r="K311" s="325"/>
      <c r="L311" s="318"/>
      <c r="M311" s="111">
        <f t="shared" si="47"/>
        <v>0</v>
      </c>
      <c r="N311" s="324">
        <f t="shared" si="48"/>
        <v>0</v>
      </c>
      <c r="O311" s="316"/>
      <c r="P311" s="111">
        <f t="shared" si="49"/>
        <v>0</v>
      </c>
      <c r="Q311" s="121"/>
      <c r="R311" s="78" t="str">
        <f t="shared" si="50"/>
        <v/>
      </c>
    </row>
    <row r="312" spans="1:21" s="79" customFormat="1">
      <c r="A312" s="332"/>
      <c r="B312" s="331"/>
      <c r="C312" s="330"/>
      <c r="D312" s="117"/>
      <c r="E312" s="116"/>
      <c r="F312" s="336"/>
      <c r="G312" s="334"/>
      <c r="H312" s="325"/>
      <c r="I312" s="318"/>
      <c r="J312" s="111">
        <f t="shared" si="46"/>
        <v>0</v>
      </c>
      <c r="K312" s="325"/>
      <c r="L312" s="318"/>
      <c r="M312" s="111">
        <f t="shared" si="47"/>
        <v>0</v>
      </c>
      <c r="N312" s="324">
        <f t="shared" si="48"/>
        <v>0</v>
      </c>
      <c r="O312" s="316"/>
      <c r="P312" s="111">
        <f t="shared" si="49"/>
        <v>0</v>
      </c>
      <c r="Q312" s="121"/>
      <c r="R312" s="78" t="str">
        <f t="shared" si="50"/>
        <v/>
      </c>
    </row>
    <row r="313" spans="1:21" s="79" customFormat="1">
      <c r="A313" s="332"/>
      <c r="B313" s="331"/>
      <c r="C313" s="330"/>
      <c r="D313" s="117"/>
      <c r="E313" s="116"/>
      <c r="F313" s="336"/>
      <c r="G313" s="334"/>
      <c r="H313" s="325"/>
      <c r="I313" s="318"/>
      <c r="J313" s="111">
        <f t="shared" si="46"/>
        <v>0</v>
      </c>
      <c r="K313" s="325"/>
      <c r="L313" s="318"/>
      <c r="M313" s="111">
        <f t="shared" si="47"/>
        <v>0</v>
      </c>
      <c r="N313" s="324">
        <f t="shared" si="48"/>
        <v>0</v>
      </c>
      <c r="O313" s="316"/>
      <c r="P313" s="111">
        <f t="shared" si="49"/>
        <v>0</v>
      </c>
      <c r="Q313" s="121"/>
      <c r="R313" s="78" t="str">
        <f t="shared" si="50"/>
        <v/>
      </c>
    </row>
    <row r="314" spans="1:21" s="79" customFormat="1">
      <c r="A314" s="332"/>
      <c r="B314" s="331"/>
      <c r="C314" s="330"/>
      <c r="D314" s="117"/>
      <c r="E314" s="116"/>
      <c r="F314" s="336"/>
      <c r="G314" s="334"/>
      <c r="H314" s="325"/>
      <c r="I314" s="318"/>
      <c r="J314" s="111">
        <f t="shared" si="46"/>
        <v>0</v>
      </c>
      <c r="K314" s="325"/>
      <c r="L314" s="318"/>
      <c r="M314" s="111">
        <f t="shared" si="47"/>
        <v>0</v>
      </c>
      <c r="N314" s="324">
        <f t="shared" si="48"/>
        <v>0</v>
      </c>
      <c r="O314" s="316"/>
      <c r="P314" s="111">
        <f t="shared" si="49"/>
        <v>0</v>
      </c>
      <c r="Q314" s="121"/>
      <c r="R314" s="78" t="str">
        <f t="shared" si="50"/>
        <v/>
      </c>
    </row>
    <row r="315" spans="1:21" s="79" customFormat="1">
      <c r="A315" s="332"/>
      <c r="B315" s="331"/>
      <c r="C315" s="330"/>
      <c r="D315" s="117"/>
      <c r="E315" s="116"/>
      <c r="F315" s="336"/>
      <c r="G315" s="334"/>
      <c r="H315" s="325"/>
      <c r="I315" s="318"/>
      <c r="J315" s="111">
        <f t="shared" si="46"/>
        <v>0</v>
      </c>
      <c r="K315" s="325"/>
      <c r="L315" s="318"/>
      <c r="M315" s="111">
        <f t="shared" si="47"/>
        <v>0</v>
      </c>
      <c r="N315" s="324">
        <f t="shared" si="48"/>
        <v>0</v>
      </c>
      <c r="O315" s="316"/>
      <c r="P315" s="111">
        <f t="shared" si="49"/>
        <v>0</v>
      </c>
      <c r="Q315" s="121"/>
      <c r="R315" s="78" t="str">
        <f t="shared" si="50"/>
        <v/>
      </c>
    </row>
    <row r="316" spans="1:21" s="79" customFormat="1">
      <c r="A316" s="332"/>
      <c r="B316" s="331"/>
      <c r="C316" s="330"/>
      <c r="D316" s="117"/>
      <c r="E316" s="116"/>
      <c r="F316" s="336"/>
      <c r="G316" s="334"/>
      <c r="H316" s="325"/>
      <c r="I316" s="318"/>
      <c r="J316" s="111">
        <f t="shared" si="46"/>
        <v>0</v>
      </c>
      <c r="K316" s="325"/>
      <c r="L316" s="318"/>
      <c r="M316" s="111">
        <f t="shared" si="47"/>
        <v>0</v>
      </c>
      <c r="N316" s="324">
        <f t="shared" si="48"/>
        <v>0</v>
      </c>
      <c r="O316" s="316"/>
      <c r="P316" s="111">
        <f t="shared" si="49"/>
        <v>0</v>
      </c>
      <c r="Q316" s="121"/>
      <c r="R316" s="78" t="str">
        <f t="shared" si="50"/>
        <v/>
      </c>
    </row>
    <row r="317" spans="1:21" s="79" customFormat="1">
      <c r="A317" s="332"/>
      <c r="B317" s="331"/>
      <c r="C317" s="330"/>
      <c r="D317" s="117"/>
      <c r="E317" s="116"/>
      <c r="F317" s="336"/>
      <c r="G317" s="334"/>
      <c r="H317" s="325"/>
      <c r="I317" s="318"/>
      <c r="J317" s="111">
        <f t="shared" si="46"/>
        <v>0</v>
      </c>
      <c r="K317" s="325"/>
      <c r="L317" s="318"/>
      <c r="M317" s="111">
        <f t="shared" si="47"/>
        <v>0</v>
      </c>
      <c r="N317" s="324">
        <f t="shared" si="48"/>
        <v>0</v>
      </c>
      <c r="O317" s="316"/>
      <c r="P317" s="111">
        <f t="shared" si="49"/>
        <v>0</v>
      </c>
      <c r="Q317" s="121"/>
      <c r="R317" s="78" t="str">
        <f t="shared" si="50"/>
        <v/>
      </c>
    </row>
    <row r="318" spans="1:21" s="79" customFormat="1">
      <c r="A318" s="332"/>
      <c r="B318" s="331"/>
      <c r="C318" s="330"/>
      <c r="D318" s="117"/>
      <c r="E318" s="116"/>
      <c r="F318" s="336"/>
      <c r="G318" s="334"/>
      <c r="H318" s="325"/>
      <c r="I318" s="318"/>
      <c r="J318" s="111">
        <f t="shared" si="46"/>
        <v>0</v>
      </c>
      <c r="K318" s="325"/>
      <c r="L318" s="318"/>
      <c r="M318" s="111">
        <f t="shared" si="47"/>
        <v>0</v>
      </c>
      <c r="N318" s="324">
        <f t="shared" si="48"/>
        <v>0</v>
      </c>
      <c r="O318" s="316"/>
      <c r="P318" s="111">
        <f t="shared" si="49"/>
        <v>0</v>
      </c>
      <c r="Q318" s="121"/>
      <c r="R318" s="78" t="str">
        <f t="shared" si="50"/>
        <v/>
      </c>
    </row>
    <row r="319" spans="1:21" s="79" customFormat="1">
      <c r="A319" s="332"/>
      <c r="B319" s="331"/>
      <c r="C319" s="330"/>
      <c r="D319" s="117"/>
      <c r="E319" s="116"/>
      <c r="F319" s="336"/>
      <c r="G319" s="334"/>
      <c r="H319" s="325"/>
      <c r="I319" s="318"/>
      <c r="J319" s="111">
        <f t="shared" si="46"/>
        <v>0</v>
      </c>
      <c r="K319" s="325"/>
      <c r="L319" s="318"/>
      <c r="M319" s="111">
        <f t="shared" si="47"/>
        <v>0</v>
      </c>
      <c r="N319" s="324">
        <f t="shared" si="48"/>
        <v>0</v>
      </c>
      <c r="O319" s="316"/>
      <c r="P319" s="111">
        <f t="shared" si="49"/>
        <v>0</v>
      </c>
      <c r="Q319" s="121"/>
      <c r="R319" s="78" t="str">
        <f t="shared" si="50"/>
        <v/>
      </c>
    </row>
    <row r="320" spans="1:21" s="79" customFormat="1">
      <c r="A320" s="332"/>
      <c r="B320" s="331"/>
      <c r="C320" s="330"/>
      <c r="D320" s="117"/>
      <c r="E320" s="116"/>
      <c r="F320" s="336"/>
      <c r="G320" s="334"/>
      <c r="H320" s="325"/>
      <c r="I320" s="318"/>
      <c r="J320" s="111">
        <f t="shared" si="46"/>
        <v>0</v>
      </c>
      <c r="K320" s="325"/>
      <c r="L320" s="318"/>
      <c r="M320" s="111">
        <f t="shared" si="47"/>
        <v>0</v>
      </c>
      <c r="N320" s="324">
        <f t="shared" si="48"/>
        <v>0</v>
      </c>
      <c r="O320" s="316"/>
      <c r="P320" s="111">
        <f t="shared" si="49"/>
        <v>0</v>
      </c>
      <c r="Q320" s="121"/>
      <c r="R320" s="78" t="str">
        <f t="shared" si="50"/>
        <v/>
      </c>
    </row>
    <row r="321" spans="1:18" s="79" customFormat="1">
      <c r="A321" s="332"/>
      <c r="B321" s="331"/>
      <c r="C321" s="330"/>
      <c r="D321" s="117"/>
      <c r="E321" s="116"/>
      <c r="F321" s="336"/>
      <c r="G321" s="334"/>
      <c r="H321" s="325"/>
      <c r="I321" s="318"/>
      <c r="J321" s="111">
        <f t="shared" si="46"/>
        <v>0</v>
      </c>
      <c r="K321" s="325"/>
      <c r="L321" s="318"/>
      <c r="M321" s="111">
        <f t="shared" si="47"/>
        <v>0</v>
      </c>
      <c r="N321" s="324">
        <f t="shared" si="48"/>
        <v>0</v>
      </c>
      <c r="O321" s="316"/>
      <c r="P321" s="111">
        <f t="shared" si="49"/>
        <v>0</v>
      </c>
      <c r="Q321" s="121"/>
      <c r="R321" s="78" t="str">
        <f t="shared" si="50"/>
        <v/>
      </c>
    </row>
    <row r="322" spans="1:18" s="79" customFormat="1">
      <c r="A322" s="332"/>
      <c r="B322" s="331"/>
      <c r="C322" s="330"/>
      <c r="D322" s="117"/>
      <c r="E322" s="116"/>
      <c r="F322" s="336"/>
      <c r="G322" s="334"/>
      <c r="H322" s="325"/>
      <c r="I322" s="318"/>
      <c r="J322" s="111">
        <f t="shared" si="46"/>
        <v>0</v>
      </c>
      <c r="K322" s="325"/>
      <c r="L322" s="318"/>
      <c r="M322" s="111">
        <f t="shared" si="47"/>
        <v>0</v>
      </c>
      <c r="N322" s="324">
        <f t="shared" si="48"/>
        <v>0</v>
      </c>
      <c r="O322" s="316"/>
      <c r="P322" s="111">
        <f t="shared" si="49"/>
        <v>0</v>
      </c>
      <c r="Q322" s="121"/>
      <c r="R322" s="78" t="str">
        <f t="shared" si="50"/>
        <v/>
      </c>
    </row>
    <row r="323" spans="1:18" s="79" customFormat="1">
      <c r="A323" s="332"/>
      <c r="B323" s="331"/>
      <c r="C323" s="330"/>
      <c r="D323" s="117"/>
      <c r="E323" s="116"/>
      <c r="F323" s="336"/>
      <c r="G323" s="334"/>
      <c r="H323" s="325"/>
      <c r="I323" s="318"/>
      <c r="J323" s="111">
        <f t="shared" si="46"/>
        <v>0</v>
      </c>
      <c r="K323" s="325"/>
      <c r="L323" s="318"/>
      <c r="M323" s="111">
        <f t="shared" si="47"/>
        <v>0</v>
      </c>
      <c r="N323" s="324">
        <f t="shared" si="48"/>
        <v>0</v>
      </c>
      <c r="O323" s="316"/>
      <c r="P323" s="111">
        <f t="shared" si="49"/>
        <v>0</v>
      </c>
      <c r="Q323" s="121"/>
      <c r="R323" s="78" t="str">
        <f t="shared" si="50"/>
        <v/>
      </c>
    </row>
    <row r="324" spans="1:18" s="79" customFormat="1">
      <c r="A324" s="332"/>
      <c r="B324" s="331"/>
      <c r="C324" s="330"/>
      <c r="D324" s="117"/>
      <c r="E324" s="116"/>
      <c r="F324" s="336"/>
      <c r="G324" s="334"/>
      <c r="H324" s="325"/>
      <c r="I324" s="318"/>
      <c r="J324" s="111">
        <f t="shared" si="46"/>
        <v>0</v>
      </c>
      <c r="K324" s="325"/>
      <c r="L324" s="318"/>
      <c r="M324" s="111">
        <f t="shared" si="47"/>
        <v>0</v>
      </c>
      <c r="N324" s="324">
        <f t="shared" si="48"/>
        <v>0</v>
      </c>
      <c r="O324" s="316"/>
      <c r="P324" s="111">
        <f t="shared" si="49"/>
        <v>0</v>
      </c>
      <c r="Q324" s="121"/>
      <c r="R324" s="78" t="str">
        <f t="shared" si="50"/>
        <v/>
      </c>
    </row>
    <row r="325" spans="1:18" s="79" customFormat="1">
      <c r="A325" s="332"/>
      <c r="B325" s="331"/>
      <c r="C325" s="330"/>
      <c r="D325" s="117"/>
      <c r="E325" s="116"/>
      <c r="F325" s="336"/>
      <c r="G325" s="334"/>
      <c r="H325" s="325"/>
      <c r="I325" s="318"/>
      <c r="J325" s="111">
        <f t="shared" si="46"/>
        <v>0</v>
      </c>
      <c r="K325" s="325"/>
      <c r="L325" s="318"/>
      <c r="M325" s="111">
        <f t="shared" si="47"/>
        <v>0</v>
      </c>
      <c r="N325" s="324">
        <f t="shared" si="48"/>
        <v>0</v>
      </c>
      <c r="O325" s="316"/>
      <c r="P325" s="111">
        <f t="shared" si="49"/>
        <v>0</v>
      </c>
      <c r="Q325" s="121"/>
      <c r="R325" s="78" t="str">
        <f t="shared" si="50"/>
        <v/>
      </c>
    </row>
    <row r="326" spans="1:18" s="79" customFormat="1">
      <c r="A326" s="332"/>
      <c r="B326" s="331"/>
      <c r="C326" s="330"/>
      <c r="D326" s="117"/>
      <c r="E326" s="116"/>
      <c r="F326" s="336"/>
      <c r="G326" s="334"/>
      <c r="H326" s="325"/>
      <c r="I326" s="318"/>
      <c r="J326" s="111">
        <f t="shared" si="46"/>
        <v>0</v>
      </c>
      <c r="K326" s="325"/>
      <c r="L326" s="318"/>
      <c r="M326" s="111">
        <f t="shared" si="47"/>
        <v>0</v>
      </c>
      <c r="N326" s="324">
        <f t="shared" si="48"/>
        <v>0</v>
      </c>
      <c r="O326" s="316"/>
      <c r="P326" s="111">
        <f t="shared" si="49"/>
        <v>0</v>
      </c>
      <c r="Q326" s="121"/>
      <c r="R326" s="78" t="str">
        <f t="shared" si="50"/>
        <v/>
      </c>
    </row>
    <row r="327" spans="1:18" s="79" customFormat="1">
      <c r="A327" s="332"/>
      <c r="B327" s="331"/>
      <c r="C327" s="330"/>
      <c r="D327" s="117"/>
      <c r="E327" s="116"/>
      <c r="F327" s="336"/>
      <c r="G327" s="334"/>
      <c r="H327" s="325"/>
      <c r="I327" s="318"/>
      <c r="J327" s="111">
        <f t="shared" si="46"/>
        <v>0</v>
      </c>
      <c r="K327" s="325"/>
      <c r="L327" s="318"/>
      <c r="M327" s="111">
        <f t="shared" si="47"/>
        <v>0</v>
      </c>
      <c r="N327" s="324">
        <f t="shared" si="48"/>
        <v>0</v>
      </c>
      <c r="O327" s="316"/>
      <c r="P327" s="111">
        <f t="shared" si="49"/>
        <v>0</v>
      </c>
      <c r="Q327" s="121"/>
      <c r="R327" s="78" t="str">
        <f t="shared" si="50"/>
        <v/>
      </c>
    </row>
    <row r="328" spans="1:18" s="79" customFormat="1">
      <c r="A328" s="332"/>
      <c r="B328" s="331"/>
      <c r="C328" s="330"/>
      <c r="D328" s="117"/>
      <c r="E328" s="116"/>
      <c r="F328" s="336"/>
      <c r="G328" s="334"/>
      <c r="H328" s="325"/>
      <c r="I328" s="318"/>
      <c r="J328" s="111">
        <f t="shared" si="46"/>
        <v>0</v>
      </c>
      <c r="K328" s="325"/>
      <c r="L328" s="318"/>
      <c r="M328" s="111">
        <f t="shared" si="47"/>
        <v>0</v>
      </c>
      <c r="N328" s="324">
        <f t="shared" si="48"/>
        <v>0</v>
      </c>
      <c r="O328" s="316"/>
      <c r="P328" s="111">
        <f t="shared" si="49"/>
        <v>0</v>
      </c>
      <c r="Q328" s="121"/>
      <c r="R328" s="78" t="str">
        <f t="shared" si="50"/>
        <v/>
      </c>
    </row>
    <row r="329" spans="1:18" s="79" customFormat="1">
      <c r="A329" s="332"/>
      <c r="B329" s="331"/>
      <c r="C329" s="330"/>
      <c r="D329" s="117"/>
      <c r="E329" s="116"/>
      <c r="F329" s="336"/>
      <c r="G329" s="334"/>
      <c r="H329" s="325"/>
      <c r="I329" s="318"/>
      <c r="J329" s="111">
        <f t="shared" si="46"/>
        <v>0</v>
      </c>
      <c r="K329" s="325"/>
      <c r="L329" s="318"/>
      <c r="M329" s="111">
        <f t="shared" si="47"/>
        <v>0</v>
      </c>
      <c r="N329" s="324">
        <f t="shared" si="48"/>
        <v>0</v>
      </c>
      <c r="O329" s="316"/>
      <c r="P329" s="111">
        <f t="shared" si="49"/>
        <v>0</v>
      </c>
      <c r="Q329" s="121"/>
      <c r="R329" s="78" t="str">
        <f t="shared" si="50"/>
        <v/>
      </c>
    </row>
    <row r="330" spans="1:18" s="79" customFormat="1">
      <c r="A330" s="332"/>
      <c r="B330" s="331"/>
      <c r="C330" s="330"/>
      <c r="D330" s="117"/>
      <c r="E330" s="116"/>
      <c r="F330" s="336"/>
      <c r="G330" s="334"/>
      <c r="H330" s="325"/>
      <c r="I330" s="318"/>
      <c r="J330" s="111">
        <f t="shared" si="46"/>
        <v>0</v>
      </c>
      <c r="K330" s="325"/>
      <c r="L330" s="318"/>
      <c r="M330" s="111">
        <f t="shared" si="47"/>
        <v>0</v>
      </c>
      <c r="N330" s="324">
        <f t="shared" si="48"/>
        <v>0</v>
      </c>
      <c r="O330" s="316"/>
      <c r="P330" s="111">
        <f t="shared" si="49"/>
        <v>0</v>
      </c>
      <c r="Q330" s="121"/>
      <c r="R330" s="78" t="str">
        <f t="shared" si="50"/>
        <v/>
      </c>
    </row>
    <row r="331" spans="1:18" s="79" customFormat="1">
      <c r="A331" s="332"/>
      <c r="B331" s="331"/>
      <c r="C331" s="330"/>
      <c r="D331" s="117"/>
      <c r="E331" s="116"/>
      <c r="F331" s="336"/>
      <c r="G331" s="334"/>
      <c r="H331" s="325"/>
      <c r="I331" s="318"/>
      <c r="J331" s="111">
        <f t="shared" si="46"/>
        <v>0</v>
      </c>
      <c r="K331" s="325"/>
      <c r="L331" s="318"/>
      <c r="M331" s="111">
        <f t="shared" si="47"/>
        <v>0</v>
      </c>
      <c r="N331" s="324">
        <f t="shared" si="48"/>
        <v>0</v>
      </c>
      <c r="O331" s="316"/>
      <c r="P331" s="111">
        <f t="shared" si="49"/>
        <v>0</v>
      </c>
      <c r="Q331" s="121"/>
      <c r="R331" s="78" t="str">
        <f t="shared" si="50"/>
        <v/>
      </c>
    </row>
    <row r="332" spans="1:18" s="79" customFormat="1">
      <c r="A332" s="332"/>
      <c r="B332" s="331"/>
      <c r="C332" s="330"/>
      <c r="D332" s="117"/>
      <c r="E332" s="116"/>
      <c r="F332" s="336"/>
      <c r="G332" s="334"/>
      <c r="H332" s="325"/>
      <c r="I332" s="318"/>
      <c r="J332" s="111">
        <f t="shared" si="46"/>
        <v>0</v>
      </c>
      <c r="K332" s="325"/>
      <c r="L332" s="318"/>
      <c r="M332" s="111">
        <f t="shared" si="47"/>
        <v>0</v>
      </c>
      <c r="N332" s="324">
        <f t="shared" si="48"/>
        <v>0</v>
      </c>
      <c r="O332" s="316"/>
      <c r="P332" s="111">
        <f t="shared" si="49"/>
        <v>0</v>
      </c>
      <c r="Q332" s="121"/>
      <c r="R332" s="78" t="str">
        <f t="shared" si="50"/>
        <v/>
      </c>
    </row>
    <row r="333" spans="1:18" s="79" customFormat="1">
      <c r="A333" s="332"/>
      <c r="B333" s="331"/>
      <c r="C333" s="330"/>
      <c r="D333" s="117"/>
      <c r="E333" s="116"/>
      <c r="F333" s="336"/>
      <c r="G333" s="334"/>
      <c r="H333" s="325"/>
      <c r="I333" s="318"/>
      <c r="J333" s="111">
        <f t="shared" si="46"/>
        <v>0</v>
      </c>
      <c r="K333" s="325"/>
      <c r="L333" s="318"/>
      <c r="M333" s="111">
        <f t="shared" si="47"/>
        <v>0</v>
      </c>
      <c r="N333" s="324">
        <f t="shared" si="48"/>
        <v>0</v>
      </c>
      <c r="O333" s="316"/>
      <c r="P333" s="111">
        <f t="shared" si="49"/>
        <v>0</v>
      </c>
      <c r="Q333" s="121"/>
      <c r="R333" s="78" t="str">
        <f t="shared" si="50"/>
        <v/>
      </c>
    </row>
    <row r="334" spans="1:18" s="79" customFormat="1">
      <c r="A334" s="332"/>
      <c r="B334" s="331"/>
      <c r="C334" s="330"/>
      <c r="D334" s="117"/>
      <c r="E334" s="116"/>
      <c r="F334" s="336"/>
      <c r="G334" s="334"/>
      <c r="H334" s="325"/>
      <c r="I334" s="318"/>
      <c r="J334" s="111">
        <f t="shared" si="46"/>
        <v>0</v>
      </c>
      <c r="K334" s="325"/>
      <c r="L334" s="318"/>
      <c r="M334" s="111">
        <f t="shared" si="47"/>
        <v>0</v>
      </c>
      <c r="N334" s="324">
        <f t="shared" si="48"/>
        <v>0</v>
      </c>
      <c r="O334" s="316"/>
      <c r="P334" s="111">
        <f t="shared" si="49"/>
        <v>0</v>
      </c>
      <c r="Q334" s="121"/>
      <c r="R334" s="78" t="str">
        <f t="shared" si="50"/>
        <v/>
      </c>
    </row>
    <row r="335" spans="1:18" s="79" customFormat="1">
      <c r="A335" s="332"/>
      <c r="B335" s="331"/>
      <c r="C335" s="330"/>
      <c r="D335" s="117"/>
      <c r="E335" s="116"/>
      <c r="F335" s="336"/>
      <c r="G335" s="334"/>
      <c r="H335" s="325"/>
      <c r="I335" s="318"/>
      <c r="J335" s="111">
        <f t="shared" si="46"/>
        <v>0</v>
      </c>
      <c r="K335" s="325"/>
      <c r="L335" s="318"/>
      <c r="M335" s="111">
        <f t="shared" si="47"/>
        <v>0</v>
      </c>
      <c r="N335" s="324">
        <f t="shared" si="48"/>
        <v>0</v>
      </c>
      <c r="O335" s="316"/>
      <c r="P335" s="111">
        <f t="shared" si="49"/>
        <v>0</v>
      </c>
      <c r="Q335" s="121"/>
      <c r="R335" s="78" t="str">
        <f t="shared" si="50"/>
        <v/>
      </c>
    </row>
    <row r="336" spans="1:18" s="79" customFormat="1">
      <c r="A336" s="332"/>
      <c r="B336" s="331"/>
      <c r="C336" s="330"/>
      <c r="D336" s="117"/>
      <c r="E336" s="116"/>
      <c r="F336" s="336"/>
      <c r="G336" s="334"/>
      <c r="H336" s="325"/>
      <c r="I336" s="318"/>
      <c r="J336" s="111">
        <f t="shared" si="46"/>
        <v>0</v>
      </c>
      <c r="K336" s="325"/>
      <c r="L336" s="318"/>
      <c r="M336" s="111">
        <f t="shared" si="47"/>
        <v>0</v>
      </c>
      <c r="N336" s="324">
        <f t="shared" si="48"/>
        <v>0</v>
      </c>
      <c r="O336" s="316"/>
      <c r="P336" s="111">
        <f t="shared" si="49"/>
        <v>0</v>
      </c>
      <c r="Q336" s="121"/>
      <c r="R336" s="78" t="str">
        <f t="shared" si="50"/>
        <v/>
      </c>
    </row>
    <row r="337" spans="1:18" s="79" customFormat="1">
      <c r="A337" s="332"/>
      <c r="B337" s="331"/>
      <c r="C337" s="330"/>
      <c r="D337" s="117"/>
      <c r="E337" s="116"/>
      <c r="F337" s="336"/>
      <c r="G337" s="334"/>
      <c r="H337" s="325"/>
      <c r="I337" s="318"/>
      <c r="J337" s="111">
        <f t="shared" si="46"/>
        <v>0</v>
      </c>
      <c r="K337" s="325"/>
      <c r="L337" s="318"/>
      <c r="M337" s="111">
        <f t="shared" si="47"/>
        <v>0</v>
      </c>
      <c r="N337" s="324">
        <f t="shared" si="48"/>
        <v>0</v>
      </c>
      <c r="O337" s="316"/>
      <c r="P337" s="111">
        <f t="shared" si="49"/>
        <v>0</v>
      </c>
      <c r="Q337" s="121"/>
      <c r="R337" s="78" t="str">
        <f t="shared" si="50"/>
        <v/>
      </c>
    </row>
    <row r="338" spans="1:18" s="79" customFormat="1">
      <c r="A338" s="332"/>
      <c r="B338" s="331"/>
      <c r="C338" s="330"/>
      <c r="D338" s="117"/>
      <c r="E338" s="116"/>
      <c r="F338" s="336"/>
      <c r="G338" s="334"/>
      <c r="H338" s="325"/>
      <c r="I338" s="318"/>
      <c r="J338" s="111">
        <f t="shared" si="46"/>
        <v>0</v>
      </c>
      <c r="K338" s="325"/>
      <c r="L338" s="318"/>
      <c r="M338" s="111">
        <f t="shared" si="47"/>
        <v>0</v>
      </c>
      <c r="N338" s="324">
        <f t="shared" si="48"/>
        <v>0</v>
      </c>
      <c r="O338" s="316"/>
      <c r="P338" s="111">
        <f t="shared" si="49"/>
        <v>0</v>
      </c>
      <c r="Q338" s="121"/>
      <c r="R338" s="78" t="str">
        <f t="shared" si="50"/>
        <v/>
      </c>
    </row>
    <row r="339" spans="1:18" s="79" customFormat="1">
      <c r="A339" s="332"/>
      <c r="B339" s="331"/>
      <c r="C339" s="330"/>
      <c r="D339" s="117"/>
      <c r="E339" s="116"/>
      <c r="F339" s="336"/>
      <c r="G339" s="334"/>
      <c r="H339" s="325"/>
      <c r="I339" s="318"/>
      <c r="J339" s="111">
        <f t="shared" si="46"/>
        <v>0</v>
      </c>
      <c r="K339" s="325"/>
      <c r="L339" s="318"/>
      <c r="M339" s="111">
        <f t="shared" si="47"/>
        <v>0</v>
      </c>
      <c r="N339" s="324">
        <f t="shared" si="48"/>
        <v>0</v>
      </c>
      <c r="O339" s="316"/>
      <c r="P339" s="111">
        <f t="shared" si="49"/>
        <v>0</v>
      </c>
      <c r="Q339" s="121"/>
      <c r="R339" s="78" t="str">
        <f t="shared" si="50"/>
        <v/>
      </c>
    </row>
    <row r="340" spans="1:18" s="79" customFormat="1">
      <c r="A340" s="332"/>
      <c r="B340" s="331"/>
      <c r="C340" s="330"/>
      <c r="D340" s="117"/>
      <c r="E340" s="116"/>
      <c r="F340" s="336"/>
      <c r="G340" s="334"/>
      <c r="H340" s="325"/>
      <c r="I340" s="318"/>
      <c r="J340" s="111">
        <f t="shared" si="46"/>
        <v>0</v>
      </c>
      <c r="K340" s="325"/>
      <c r="L340" s="318"/>
      <c r="M340" s="111">
        <f t="shared" si="47"/>
        <v>0</v>
      </c>
      <c r="N340" s="324">
        <f t="shared" si="48"/>
        <v>0</v>
      </c>
      <c r="O340" s="316"/>
      <c r="P340" s="111">
        <f t="shared" si="49"/>
        <v>0</v>
      </c>
      <c r="Q340" s="121"/>
      <c r="R340" s="78" t="str">
        <f t="shared" si="50"/>
        <v/>
      </c>
    </row>
    <row r="341" spans="1:18" s="79" customFormat="1">
      <c r="A341" s="332"/>
      <c r="B341" s="331"/>
      <c r="C341" s="330"/>
      <c r="D341" s="117"/>
      <c r="E341" s="116"/>
      <c r="F341" s="336"/>
      <c r="G341" s="334"/>
      <c r="H341" s="325"/>
      <c r="I341" s="318"/>
      <c r="J341" s="111">
        <f t="shared" si="46"/>
        <v>0</v>
      </c>
      <c r="K341" s="325"/>
      <c r="L341" s="318"/>
      <c r="M341" s="111">
        <f t="shared" si="47"/>
        <v>0</v>
      </c>
      <c r="N341" s="324">
        <f t="shared" si="48"/>
        <v>0</v>
      </c>
      <c r="O341" s="316"/>
      <c r="P341" s="111">
        <f t="shared" si="49"/>
        <v>0</v>
      </c>
      <c r="Q341" s="121"/>
      <c r="R341" s="78" t="str">
        <f t="shared" si="50"/>
        <v/>
      </c>
    </row>
    <row r="342" spans="1:18" s="79" customFormat="1">
      <c r="A342" s="332"/>
      <c r="B342" s="331"/>
      <c r="C342" s="330"/>
      <c r="D342" s="117"/>
      <c r="E342" s="116"/>
      <c r="F342" s="336"/>
      <c r="G342" s="334"/>
      <c r="H342" s="325"/>
      <c r="I342" s="318"/>
      <c r="J342" s="111">
        <f t="shared" ref="J342:J359" si="51">$G342*H342</f>
        <v>0</v>
      </c>
      <c r="K342" s="325"/>
      <c r="L342" s="318"/>
      <c r="M342" s="111">
        <f t="shared" ref="M342:M359" si="52">$G342*K342</f>
        <v>0</v>
      </c>
      <c r="N342" s="324">
        <f t="shared" ref="N342:N359" si="53">H342-K342</f>
        <v>0</v>
      </c>
      <c r="O342" s="316"/>
      <c r="P342" s="111">
        <f t="shared" ref="P342:P359" si="54">$G342*N342</f>
        <v>0</v>
      </c>
      <c r="Q342" s="121"/>
      <c r="R342" s="78" t="str">
        <f t="shared" ref="R342:R362" si="55">IF(M342+P342=J342,"","入力ミス")</f>
        <v/>
      </c>
    </row>
    <row r="343" spans="1:18" s="79" customFormat="1">
      <c r="A343" s="332"/>
      <c r="B343" s="331"/>
      <c r="C343" s="330"/>
      <c r="D343" s="117"/>
      <c r="E343" s="116"/>
      <c r="F343" s="336"/>
      <c r="G343" s="334"/>
      <c r="H343" s="325"/>
      <c r="I343" s="318"/>
      <c r="J343" s="111">
        <f t="shared" si="51"/>
        <v>0</v>
      </c>
      <c r="K343" s="325"/>
      <c r="L343" s="318"/>
      <c r="M343" s="111">
        <f t="shared" si="52"/>
        <v>0</v>
      </c>
      <c r="N343" s="324">
        <f t="shared" si="53"/>
        <v>0</v>
      </c>
      <c r="O343" s="316"/>
      <c r="P343" s="111">
        <f t="shared" si="54"/>
        <v>0</v>
      </c>
      <c r="Q343" s="121"/>
      <c r="R343" s="78" t="str">
        <f t="shared" si="55"/>
        <v/>
      </c>
    </row>
    <row r="344" spans="1:18" s="79" customFormat="1">
      <c r="A344" s="332"/>
      <c r="B344" s="331"/>
      <c r="C344" s="330"/>
      <c r="D344" s="117"/>
      <c r="E344" s="116"/>
      <c r="F344" s="336"/>
      <c r="G344" s="334"/>
      <c r="H344" s="325"/>
      <c r="I344" s="318"/>
      <c r="J344" s="111">
        <f t="shared" si="51"/>
        <v>0</v>
      </c>
      <c r="K344" s="325"/>
      <c r="L344" s="318"/>
      <c r="M344" s="111">
        <f t="shared" si="52"/>
        <v>0</v>
      </c>
      <c r="N344" s="324">
        <f t="shared" si="53"/>
        <v>0</v>
      </c>
      <c r="O344" s="316"/>
      <c r="P344" s="111">
        <f t="shared" si="54"/>
        <v>0</v>
      </c>
      <c r="Q344" s="121"/>
      <c r="R344" s="78" t="str">
        <f t="shared" si="55"/>
        <v/>
      </c>
    </row>
    <row r="345" spans="1:18" s="79" customFormat="1">
      <c r="A345" s="332"/>
      <c r="B345" s="331"/>
      <c r="C345" s="330"/>
      <c r="D345" s="117"/>
      <c r="E345" s="116"/>
      <c r="F345" s="336"/>
      <c r="G345" s="334"/>
      <c r="H345" s="325"/>
      <c r="I345" s="318"/>
      <c r="J345" s="111">
        <f t="shared" si="51"/>
        <v>0</v>
      </c>
      <c r="K345" s="325"/>
      <c r="L345" s="318"/>
      <c r="M345" s="111">
        <f t="shared" si="52"/>
        <v>0</v>
      </c>
      <c r="N345" s="324">
        <f t="shared" si="53"/>
        <v>0</v>
      </c>
      <c r="O345" s="316"/>
      <c r="P345" s="111">
        <f t="shared" si="54"/>
        <v>0</v>
      </c>
      <c r="Q345" s="121"/>
      <c r="R345" s="78" t="str">
        <f t="shared" si="55"/>
        <v/>
      </c>
    </row>
    <row r="346" spans="1:18" s="79" customFormat="1">
      <c r="A346" s="332"/>
      <c r="B346" s="331"/>
      <c r="C346" s="330"/>
      <c r="D346" s="117"/>
      <c r="E346" s="116"/>
      <c r="F346" s="336"/>
      <c r="G346" s="334"/>
      <c r="H346" s="325"/>
      <c r="I346" s="318"/>
      <c r="J346" s="111">
        <f t="shared" si="51"/>
        <v>0</v>
      </c>
      <c r="K346" s="325"/>
      <c r="L346" s="318"/>
      <c r="M346" s="111">
        <f t="shared" si="52"/>
        <v>0</v>
      </c>
      <c r="N346" s="324">
        <f t="shared" si="53"/>
        <v>0</v>
      </c>
      <c r="O346" s="316"/>
      <c r="P346" s="111">
        <f t="shared" si="54"/>
        <v>0</v>
      </c>
      <c r="Q346" s="121"/>
      <c r="R346" s="78" t="str">
        <f t="shared" si="55"/>
        <v/>
      </c>
    </row>
    <row r="347" spans="1:18" s="79" customFormat="1">
      <c r="A347" s="332"/>
      <c r="B347" s="331"/>
      <c r="C347" s="330"/>
      <c r="D347" s="117"/>
      <c r="E347" s="116"/>
      <c r="F347" s="336"/>
      <c r="G347" s="334"/>
      <c r="H347" s="325"/>
      <c r="I347" s="318"/>
      <c r="J347" s="111">
        <f t="shared" si="51"/>
        <v>0</v>
      </c>
      <c r="K347" s="325"/>
      <c r="L347" s="318"/>
      <c r="M347" s="111">
        <f t="shared" si="52"/>
        <v>0</v>
      </c>
      <c r="N347" s="324">
        <f t="shared" si="53"/>
        <v>0</v>
      </c>
      <c r="O347" s="316"/>
      <c r="P347" s="111">
        <f t="shared" si="54"/>
        <v>0</v>
      </c>
      <c r="Q347" s="121"/>
      <c r="R347" s="78" t="str">
        <f t="shared" si="55"/>
        <v/>
      </c>
    </row>
    <row r="348" spans="1:18" s="79" customFormat="1">
      <c r="A348" s="332"/>
      <c r="B348" s="331"/>
      <c r="C348" s="330"/>
      <c r="D348" s="117"/>
      <c r="E348" s="116"/>
      <c r="F348" s="336"/>
      <c r="G348" s="334"/>
      <c r="H348" s="325"/>
      <c r="I348" s="318"/>
      <c r="J348" s="111">
        <f t="shared" si="51"/>
        <v>0</v>
      </c>
      <c r="K348" s="325"/>
      <c r="L348" s="318"/>
      <c r="M348" s="111">
        <f t="shared" si="52"/>
        <v>0</v>
      </c>
      <c r="N348" s="324">
        <f t="shared" si="53"/>
        <v>0</v>
      </c>
      <c r="O348" s="316"/>
      <c r="P348" s="111">
        <f t="shared" si="54"/>
        <v>0</v>
      </c>
      <c r="Q348" s="121"/>
      <c r="R348" s="78" t="str">
        <f t="shared" si="55"/>
        <v/>
      </c>
    </row>
    <row r="349" spans="1:18" s="79" customFormat="1">
      <c r="A349" s="332"/>
      <c r="B349" s="331"/>
      <c r="C349" s="330"/>
      <c r="D349" s="117"/>
      <c r="E349" s="116"/>
      <c r="F349" s="336"/>
      <c r="G349" s="334"/>
      <c r="H349" s="325"/>
      <c r="I349" s="318"/>
      <c r="J349" s="111">
        <f t="shared" si="51"/>
        <v>0</v>
      </c>
      <c r="K349" s="325"/>
      <c r="L349" s="318"/>
      <c r="M349" s="111">
        <f t="shared" si="52"/>
        <v>0</v>
      </c>
      <c r="N349" s="324">
        <f t="shared" si="53"/>
        <v>0</v>
      </c>
      <c r="O349" s="316"/>
      <c r="P349" s="111">
        <f t="shared" si="54"/>
        <v>0</v>
      </c>
      <c r="Q349" s="121"/>
      <c r="R349" s="78" t="str">
        <f t="shared" si="55"/>
        <v/>
      </c>
    </row>
    <row r="350" spans="1:18" s="79" customFormat="1">
      <c r="A350" s="332"/>
      <c r="B350" s="331"/>
      <c r="C350" s="330"/>
      <c r="D350" s="117"/>
      <c r="E350" s="116"/>
      <c r="F350" s="336"/>
      <c r="G350" s="334"/>
      <c r="H350" s="325"/>
      <c r="I350" s="318"/>
      <c r="J350" s="111">
        <f t="shared" si="51"/>
        <v>0</v>
      </c>
      <c r="K350" s="325"/>
      <c r="L350" s="318"/>
      <c r="M350" s="111">
        <f t="shared" si="52"/>
        <v>0</v>
      </c>
      <c r="N350" s="324">
        <f t="shared" si="53"/>
        <v>0</v>
      </c>
      <c r="O350" s="316"/>
      <c r="P350" s="111">
        <f t="shared" si="54"/>
        <v>0</v>
      </c>
      <c r="Q350" s="121"/>
      <c r="R350" s="78" t="str">
        <f t="shared" si="55"/>
        <v/>
      </c>
    </row>
    <row r="351" spans="1:18" s="79" customFormat="1">
      <c r="A351" s="332"/>
      <c r="B351" s="331"/>
      <c r="C351" s="330"/>
      <c r="D351" s="117"/>
      <c r="E351" s="116"/>
      <c r="F351" s="336"/>
      <c r="G351" s="334"/>
      <c r="H351" s="325"/>
      <c r="I351" s="318"/>
      <c r="J351" s="111">
        <f t="shared" si="51"/>
        <v>0</v>
      </c>
      <c r="K351" s="325"/>
      <c r="L351" s="318"/>
      <c r="M351" s="111">
        <f t="shared" si="52"/>
        <v>0</v>
      </c>
      <c r="N351" s="324">
        <f t="shared" si="53"/>
        <v>0</v>
      </c>
      <c r="O351" s="316"/>
      <c r="P351" s="111">
        <f t="shared" si="54"/>
        <v>0</v>
      </c>
      <c r="Q351" s="121"/>
      <c r="R351" s="78" t="str">
        <f t="shared" si="55"/>
        <v/>
      </c>
    </row>
    <row r="352" spans="1:18" s="79" customFormat="1">
      <c r="A352" s="332"/>
      <c r="B352" s="331"/>
      <c r="C352" s="330"/>
      <c r="D352" s="117"/>
      <c r="E352" s="116"/>
      <c r="F352" s="336"/>
      <c r="G352" s="334"/>
      <c r="H352" s="325"/>
      <c r="I352" s="318"/>
      <c r="J352" s="111">
        <f t="shared" si="51"/>
        <v>0</v>
      </c>
      <c r="K352" s="325"/>
      <c r="L352" s="318"/>
      <c r="M352" s="111">
        <f t="shared" si="52"/>
        <v>0</v>
      </c>
      <c r="N352" s="324">
        <f t="shared" si="53"/>
        <v>0</v>
      </c>
      <c r="O352" s="316"/>
      <c r="P352" s="111">
        <f t="shared" si="54"/>
        <v>0</v>
      </c>
      <c r="Q352" s="121"/>
      <c r="R352" s="78" t="str">
        <f t="shared" si="55"/>
        <v/>
      </c>
    </row>
    <row r="353" spans="1:21" s="79" customFormat="1">
      <c r="A353" s="332"/>
      <c r="B353" s="331"/>
      <c r="C353" s="330"/>
      <c r="D353" s="117"/>
      <c r="E353" s="116"/>
      <c r="F353" s="335"/>
      <c r="G353" s="334"/>
      <c r="H353" s="325"/>
      <c r="I353" s="318"/>
      <c r="J353" s="111">
        <f t="shared" si="51"/>
        <v>0</v>
      </c>
      <c r="K353" s="325"/>
      <c r="L353" s="318"/>
      <c r="M353" s="111">
        <f t="shared" si="52"/>
        <v>0</v>
      </c>
      <c r="N353" s="324">
        <f t="shared" si="53"/>
        <v>0</v>
      </c>
      <c r="O353" s="316"/>
      <c r="P353" s="111">
        <f t="shared" si="54"/>
        <v>0</v>
      </c>
      <c r="Q353" s="121"/>
      <c r="R353" s="78" t="str">
        <f t="shared" si="55"/>
        <v/>
      </c>
    </row>
    <row r="354" spans="1:21" s="79" customFormat="1">
      <c r="A354" s="332"/>
      <c r="B354" s="331"/>
      <c r="C354" s="330"/>
      <c r="D354" s="117"/>
      <c r="E354" s="116"/>
      <c r="F354" s="335"/>
      <c r="G354" s="334"/>
      <c r="H354" s="325"/>
      <c r="I354" s="318"/>
      <c r="J354" s="111">
        <f t="shared" si="51"/>
        <v>0</v>
      </c>
      <c r="K354" s="325"/>
      <c r="L354" s="318"/>
      <c r="M354" s="111">
        <f t="shared" si="52"/>
        <v>0</v>
      </c>
      <c r="N354" s="324">
        <f t="shared" si="53"/>
        <v>0</v>
      </c>
      <c r="O354" s="316"/>
      <c r="P354" s="111">
        <f t="shared" si="54"/>
        <v>0</v>
      </c>
      <c r="Q354" s="121"/>
      <c r="R354" s="78" t="str">
        <f t="shared" si="55"/>
        <v/>
      </c>
    </row>
    <row r="355" spans="1:21" s="79" customFormat="1">
      <c r="A355" s="332"/>
      <c r="B355" s="331"/>
      <c r="C355" s="330"/>
      <c r="D355" s="117"/>
      <c r="E355" s="116"/>
      <c r="F355" s="335"/>
      <c r="G355" s="334"/>
      <c r="H355" s="325"/>
      <c r="I355" s="318"/>
      <c r="J355" s="111">
        <f t="shared" si="51"/>
        <v>0</v>
      </c>
      <c r="K355" s="325"/>
      <c r="L355" s="318"/>
      <c r="M355" s="111">
        <f t="shared" si="52"/>
        <v>0</v>
      </c>
      <c r="N355" s="324">
        <f t="shared" si="53"/>
        <v>0</v>
      </c>
      <c r="O355" s="316"/>
      <c r="P355" s="111">
        <f t="shared" si="54"/>
        <v>0</v>
      </c>
      <c r="Q355" s="121"/>
      <c r="R355" s="78" t="str">
        <f t="shared" si="55"/>
        <v/>
      </c>
    </row>
    <row r="356" spans="1:21" s="79" customFormat="1">
      <c r="A356" s="332"/>
      <c r="B356" s="331"/>
      <c r="C356" s="330"/>
      <c r="D356" s="117"/>
      <c r="E356" s="116"/>
      <c r="F356" s="335"/>
      <c r="G356" s="334"/>
      <c r="H356" s="325"/>
      <c r="I356" s="318"/>
      <c r="J356" s="111">
        <f t="shared" si="51"/>
        <v>0</v>
      </c>
      <c r="K356" s="325"/>
      <c r="L356" s="318"/>
      <c r="M356" s="111">
        <f t="shared" si="52"/>
        <v>0</v>
      </c>
      <c r="N356" s="324">
        <f t="shared" si="53"/>
        <v>0</v>
      </c>
      <c r="O356" s="316"/>
      <c r="P356" s="111">
        <f t="shared" si="54"/>
        <v>0</v>
      </c>
      <c r="Q356" s="121"/>
      <c r="R356" s="78" t="str">
        <f t="shared" si="55"/>
        <v/>
      </c>
    </row>
    <row r="357" spans="1:21" s="79" customFormat="1">
      <c r="A357" s="332"/>
      <c r="B357" s="331"/>
      <c r="C357" s="330"/>
      <c r="D357" s="117"/>
      <c r="E357" s="116"/>
      <c r="F357" s="335"/>
      <c r="G357" s="334"/>
      <c r="H357" s="325"/>
      <c r="I357" s="318"/>
      <c r="J357" s="111">
        <f t="shared" si="51"/>
        <v>0</v>
      </c>
      <c r="K357" s="325"/>
      <c r="L357" s="318"/>
      <c r="M357" s="111">
        <f t="shared" si="52"/>
        <v>0</v>
      </c>
      <c r="N357" s="324">
        <f t="shared" si="53"/>
        <v>0</v>
      </c>
      <c r="O357" s="316"/>
      <c r="P357" s="111">
        <f t="shared" si="54"/>
        <v>0</v>
      </c>
      <c r="Q357" s="121"/>
      <c r="R357" s="78" t="str">
        <f t="shared" si="55"/>
        <v/>
      </c>
    </row>
    <row r="358" spans="1:21" s="79" customFormat="1">
      <c r="A358" s="332"/>
      <c r="B358" s="331"/>
      <c r="C358" s="330"/>
      <c r="D358" s="117"/>
      <c r="E358" s="116"/>
      <c r="F358" s="316"/>
      <c r="G358" s="333"/>
      <c r="H358" s="325"/>
      <c r="I358" s="318"/>
      <c r="J358" s="111">
        <f t="shared" si="51"/>
        <v>0</v>
      </c>
      <c r="K358" s="325"/>
      <c r="L358" s="318"/>
      <c r="M358" s="111">
        <f t="shared" si="52"/>
        <v>0</v>
      </c>
      <c r="N358" s="324">
        <f t="shared" si="53"/>
        <v>0</v>
      </c>
      <c r="O358" s="316"/>
      <c r="P358" s="111">
        <f t="shared" si="54"/>
        <v>0</v>
      </c>
      <c r="Q358" s="121"/>
      <c r="R358" s="78" t="str">
        <f t="shared" si="55"/>
        <v/>
      </c>
    </row>
    <row r="359" spans="1:21" s="79" customFormat="1" ht="14.25" thickBot="1">
      <c r="A359" s="332"/>
      <c r="B359" s="331"/>
      <c r="C359" s="330"/>
      <c r="D359" s="117"/>
      <c r="E359" s="116"/>
      <c r="F359" s="329"/>
      <c r="G359" s="328"/>
      <c r="H359" s="327"/>
      <c r="I359" s="326"/>
      <c r="J359" s="111">
        <f t="shared" si="51"/>
        <v>0</v>
      </c>
      <c r="K359" s="325"/>
      <c r="L359" s="318"/>
      <c r="M359" s="111">
        <f t="shared" si="52"/>
        <v>0</v>
      </c>
      <c r="N359" s="324">
        <f t="shared" si="53"/>
        <v>0</v>
      </c>
      <c r="O359" s="316"/>
      <c r="P359" s="111">
        <f t="shared" si="54"/>
        <v>0</v>
      </c>
      <c r="Q359" s="110"/>
      <c r="R359" s="78" t="str">
        <f t="shared" si="55"/>
        <v/>
      </c>
    </row>
    <row r="360" spans="1:21" s="79" customFormat="1" ht="14.25" thickTop="1">
      <c r="A360" s="109" t="s">
        <v>61</v>
      </c>
      <c r="B360" s="108" t="s">
        <v>134</v>
      </c>
      <c r="C360" s="107"/>
      <c r="D360" s="106" t="s">
        <v>132</v>
      </c>
      <c r="E360" s="105" t="s">
        <v>61</v>
      </c>
      <c r="F360" s="323"/>
      <c r="G360" s="104" t="s">
        <v>136</v>
      </c>
      <c r="H360" s="321" t="s">
        <v>61</v>
      </c>
      <c r="I360" s="322"/>
      <c r="J360" s="102">
        <f>SUMIFS(J310:J359,$A310:$A359,"設備費")</f>
        <v>0</v>
      </c>
      <c r="K360" s="321" t="s">
        <v>60</v>
      </c>
      <c r="L360" s="320"/>
      <c r="M360" s="102">
        <f>SUMIFS(M310:M359,$A310:$A359,"設備費")</f>
        <v>0</v>
      </c>
      <c r="N360" s="321" t="s">
        <v>60</v>
      </c>
      <c r="O360" s="320"/>
      <c r="P360" s="102">
        <f>SUMIFS(P310:P359,$A310:$A359,"設備費")</f>
        <v>0</v>
      </c>
      <c r="Q360" s="101" t="s">
        <v>61</v>
      </c>
      <c r="R360" s="78" t="str">
        <f t="shared" si="55"/>
        <v/>
      </c>
      <c r="S360" s="79" t="s">
        <v>70</v>
      </c>
    </row>
    <row r="361" spans="1:21" s="79" customFormat="1">
      <c r="A361" s="100" t="s">
        <v>136</v>
      </c>
      <c r="B361" s="99" t="s">
        <v>143</v>
      </c>
      <c r="C361" s="98"/>
      <c r="D361" s="97" t="s">
        <v>132</v>
      </c>
      <c r="E361" s="96" t="s">
        <v>61</v>
      </c>
      <c r="F361" s="319"/>
      <c r="G361" s="95" t="s">
        <v>61</v>
      </c>
      <c r="H361" s="317" t="s">
        <v>136</v>
      </c>
      <c r="I361" s="318"/>
      <c r="J361" s="93">
        <f>SUMIFS(J310:J359,$A310:$A359,"工事費")</f>
        <v>0</v>
      </c>
      <c r="K361" s="317" t="s">
        <v>60</v>
      </c>
      <c r="L361" s="316"/>
      <c r="M361" s="93">
        <f>SUMIFS(M310:M359,$A310:$A359,"工事費")</f>
        <v>0</v>
      </c>
      <c r="N361" s="317" t="s">
        <v>60</v>
      </c>
      <c r="O361" s="316"/>
      <c r="P361" s="93">
        <f>SUMIFS(P310:P359,$A310:$A359,"工事費")</f>
        <v>0</v>
      </c>
      <c r="Q361" s="92" t="s">
        <v>136</v>
      </c>
      <c r="R361" s="78" t="str">
        <f t="shared" si="55"/>
        <v/>
      </c>
      <c r="S361" s="91" t="s">
        <v>66</v>
      </c>
      <c r="T361" s="91" t="s">
        <v>146</v>
      </c>
      <c r="U361" s="91" t="s">
        <v>64</v>
      </c>
    </row>
    <row r="362" spans="1:21" s="79" customFormat="1" ht="14.25" thickBot="1">
      <c r="A362" s="90" t="s">
        <v>61</v>
      </c>
      <c r="B362" s="89" t="s">
        <v>141</v>
      </c>
      <c r="C362" s="88"/>
      <c r="D362" s="87" t="s">
        <v>131</v>
      </c>
      <c r="E362" s="86" t="s">
        <v>61</v>
      </c>
      <c r="F362" s="315"/>
      <c r="G362" s="85" t="s">
        <v>61</v>
      </c>
      <c r="H362" s="313" t="s">
        <v>136</v>
      </c>
      <c r="I362" s="314"/>
      <c r="J362" s="84">
        <f>SUM(J310:J359)</f>
        <v>0</v>
      </c>
      <c r="K362" s="313" t="s">
        <v>60</v>
      </c>
      <c r="L362" s="312"/>
      <c r="M362" s="84">
        <f>SUM(M310:M359)</f>
        <v>0</v>
      </c>
      <c r="N362" s="313" t="s">
        <v>60</v>
      </c>
      <c r="O362" s="312"/>
      <c r="P362" s="82">
        <f>SUM(P310:P359)</f>
        <v>0</v>
      </c>
      <c r="Q362" s="81" t="s">
        <v>61</v>
      </c>
      <c r="R362" s="78" t="str">
        <f t="shared" si="55"/>
        <v/>
      </c>
      <c r="S362" s="80" t="str">
        <f>IF(SUM(J360:J361)=J362,"","入力ミス")</f>
        <v/>
      </c>
      <c r="T362" s="80" t="str">
        <f>IF(SUM(M360:M361)=M362,"","入力ミス")</f>
        <v/>
      </c>
      <c r="U362" s="80" t="str">
        <f>IF(SUM(P360:P361)=P362,"","入力ミス")</f>
        <v/>
      </c>
    </row>
    <row r="363" spans="1:21" s="79" customFormat="1">
      <c r="A363" s="133"/>
      <c r="B363" s="340" t="s">
        <v>150</v>
      </c>
      <c r="C363" s="339"/>
      <c r="D363" s="308" t="s">
        <v>133</v>
      </c>
      <c r="E363" s="129"/>
      <c r="F363" s="316"/>
      <c r="G363" s="93"/>
      <c r="H363" s="338"/>
      <c r="I363" s="563"/>
      <c r="J363" s="564"/>
      <c r="K363" s="338"/>
      <c r="L363" s="563"/>
      <c r="M363" s="564"/>
      <c r="N363" s="338"/>
      <c r="O363" s="563"/>
      <c r="P363" s="565"/>
      <c r="Q363" s="126"/>
    </row>
    <row r="364" spans="1:21" s="79" customFormat="1">
      <c r="A364" s="332"/>
      <c r="B364" s="337"/>
      <c r="C364" s="330"/>
      <c r="D364" s="124"/>
      <c r="E364" s="116"/>
      <c r="F364" s="336"/>
      <c r="G364" s="334"/>
      <c r="H364" s="325"/>
      <c r="I364" s="318"/>
      <c r="J364" s="111">
        <f t="shared" ref="J364:J395" si="56">$G364*H364</f>
        <v>0</v>
      </c>
      <c r="K364" s="325"/>
      <c r="L364" s="318"/>
      <c r="M364" s="111">
        <f t="shared" ref="M364:M395" si="57">$G364*K364</f>
        <v>0</v>
      </c>
      <c r="N364" s="324">
        <f t="shared" ref="N364:N395" si="58">H364-K364</f>
        <v>0</v>
      </c>
      <c r="O364" s="316"/>
      <c r="P364" s="111">
        <f t="shared" ref="P364:P395" si="59">$G364*N364</f>
        <v>0</v>
      </c>
      <c r="Q364" s="121"/>
      <c r="R364" s="78" t="str">
        <f t="shared" ref="R364:R395" si="60">IF(M364+P364=J364,"","入力ミス")</f>
        <v/>
      </c>
    </row>
    <row r="365" spans="1:21" s="79" customFormat="1">
      <c r="A365" s="332"/>
      <c r="B365" s="331"/>
      <c r="C365" s="330"/>
      <c r="D365" s="117"/>
      <c r="E365" s="116"/>
      <c r="F365" s="336"/>
      <c r="G365" s="334"/>
      <c r="H365" s="325"/>
      <c r="I365" s="318"/>
      <c r="J365" s="111">
        <f t="shared" si="56"/>
        <v>0</v>
      </c>
      <c r="K365" s="325"/>
      <c r="L365" s="318"/>
      <c r="M365" s="111">
        <f t="shared" si="57"/>
        <v>0</v>
      </c>
      <c r="N365" s="324">
        <f t="shared" si="58"/>
        <v>0</v>
      </c>
      <c r="O365" s="316"/>
      <c r="P365" s="111">
        <f t="shared" si="59"/>
        <v>0</v>
      </c>
      <c r="Q365" s="121"/>
      <c r="R365" s="78" t="str">
        <f t="shared" si="60"/>
        <v/>
      </c>
    </row>
    <row r="366" spans="1:21" s="79" customFormat="1">
      <c r="A366" s="332"/>
      <c r="B366" s="331"/>
      <c r="C366" s="330"/>
      <c r="D366" s="117"/>
      <c r="E366" s="116"/>
      <c r="F366" s="336"/>
      <c r="G366" s="334"/>
      <c r="H366" s="325"/>
      <c r="I366" s="318"/>
      <c r="J366" s="111">
        <f t="shared" si="56"/>
        <v>0</v>
      </c>
      <c r="K366" s="325"/>
      <c r="L366" s="318"/>
      <c r="M366" s="111">
        <f t="shared" si="57"/>
        <v>0</v>
      </c>
      <c r="N366" s="324">
        <f t="shared" si="58"/>
        <v>0</v>
      </c>
      <c r="O366" s="316"/>
      <c r="P366" s="111">
        <f t="shared" si="59"/>
        <v>0</v>
      </c>
      <c r="Q366" s="121"/>
      <c r="R366" s="78" t="str">
        <f t="shared" si="60"/>
        <v/>
      </c>
    </row>
    <row r="367" spans="1:21" s="79" customFormat="1">
      <c r="A367" s="332"/>
      <c r="B367" s="331"/>
      <c r="C367" s="330"/>
      <c r="D367" s="117"/>
      <c r="E367" s="116"/>
      <c r="F367" s="336"/>
      <c r="G367" s="334"/>
      <c r="H367" s="325"/>
      <c r="I367" s="318"/>
      <c r="J367" s="111">
        <f t="shared" si="56"/>
        <v>0</v>
      </c>
      <c r="K367" s="325"/>
      <c r="L367" s="318"/>
      <c r="M367" s="111">
        <f t="shared" si="57"/>
        <v>0</v>
      </c>
      <c r="N367" s="324">
        <f t="shared" si="58"/>
        <v>0</v>
      </c>
      <c r="O367" s="316"/>
      <c r="P367" s="111">
        <f t="shared" si="59"/>
        <v>0</v>
      </c>
      <c r="Q367" s="121"/>
      <c r="R367" s="78" t="str">
        <f t="shared" si="60"/>
        <v/>
      </c>
    </row>
    <row r="368" spans="1:21" s="79" customFormat="1">
      <c r="A368" s="332"/>
      <c r="B368" s="331"/>
      <c r="C368" s="330"/>
      <c r="D368" s="117"/>
      <c r="E368" s="116"/>
      <c r="F368" s="336"/>
      <c r="G368" s="334"/>
      <c r="H368" s="325"/>
      <c r="I368" s="318"/>
      <c r="J368" s="111">
        <f t="shared" si="56"/>
        <v>0</v>
      </c>
      <c r="K368" s="325"/>
      <c r="L368" s="318"/>
      <c r="M368" s="111">
        <f t="shared" si="57"/>
        <v>0</v>
      </c>
      <c r="N368" s="324">
        <f t="shared" si="58"/>
        <v>0</v>
      </c>
      <c r="O368" s="316"/>
      <c r="P368" s="111">
        <f t="shared" si="59"/>
        <v>0</v>
      </c>
      <c r="Q368" s="121"/>
      <c r="R368" s="78" t="str">
        <f t="shared" si="60"/>
        <v/>
      </c>
    </row>
    <row r="369" spans="1:18" s="79" customFormat="1">
      <c r="A369" s="332"/>
      <c r="B369" s="331"/>
      <c r="C369" s="330"/>
      <c r="D369" s="117"/>
      <c r="E369" s="116"/>
      <c r="F369" s="336"/>
      <c r="G369" s="334"/>
      <c r="H369" s="325"/>
      <c r="I369" s="318"/>
      <c r="J369" s="111">
        <f t="shared" si="56"/>
        <v>0</v>
      </c>
      <c r="K369" s="325"/>
      <c r="L369" s="318"/>
      <c r="M369" s="111">
        <f t="shared" si="57"/>
        <v>0</v>
      </c>
      <c r="N369" s="324">
        <f t="shared" si="58"/>
        <v>0</v>
      </c>
      <c r="O369" s="316"/>
      <c r="P369" s="111">
        <f t="shared" si="59"/>
        <v>0</v>
      </c>
      <c r="Q369" s="121"/>
      <c r="R369" s="78" t="str">
        <f t="shared" si="60"/>
        <v/>
      </c>
    </row>
    <row r="370" spans="1:18" s="79" customFormat="1">
      <c r="A370" s="332"/>
      <c r="B370" s="331"/>
      <c r="C370" s="330"/>
      <c r="D370" s="117"/>
      <c r="E370" s="116"/>
      <c r="F370" s="336"/>
      <c r="G370" s="334"/>
      <c r="H370" s="325"/>
      <c r="I370" s="318"/>
      <c r="J370" s="111">
        <f t="shared" si="56"/>
        <v>0</v>
      </c>
      <c r="K370" s="325"/>
      <c r="L370" s="318"/>
      <c r="M370" s="111">
        <f t="shared" si="57"/>
        <v>0</v>
      </c>
      <c r="N370" s="324">
        <f t="shared" si="58"/>
        <v>0</v>
      </c>
      <c r="O370" s="316"/>
      <c r="P370" s="111">
        <f t="shared" si="59"/>
        <v>0</v>
      </c>
      <c r="Q370" s="121"/>
      <c r="R370" s="78" t="str">
        <f t="shared" si="60"/>
        <v/>
      </c>
    </row>
    <row r="371" spans="1:18" s="79" customFormat="1">
      <c r="A371" s="332"/>
      <c r="B371" s="331"/>
      <c r="C371" s="330"/>
      <c r="D371" s="117"/>
      <c r="E371" s="116"/>
      <c r="F371" s="336"/>
      <c r="G371" s="334"/>
      <c r="H371" s="325"/>
      <c r="I371" s="318"/>
      <c r="J371" s="111">
        <f t="shared" si="56"/>
        <v>0</v>
      </c>
      <c r="K371" s="325"/>
      <c r="L371" s="318"/>
      <c r="M371" s="111">
        <f t="shared" si="57"/>
        <v>0</v>
      </c>
      <c r="N371" s="324">
        <f t="shared" si="58"/>
        <v>0</v>
      </c>
      <c r="O371" s="316"/>
      <c r="P371" s="111">
        <f t="shared" si="59"/>
        <v>0</v>
      </c>
      <c r="Q371" s="121"/>
      <c r="R371" s="78" t="str">
        <f t="shared" si="60"/>
        <v/>
      </c>
    </row>
    <row r="372" spans="1:18" s="79" customFormat="1">
      <c r="A372" s="332"/>
      <c r="B372" s="331"/>
      <c r="C372" s="330"/>
      <c r="D372" s="117"/>
      <c r="E372" s="116"/>
      <c r="F372" s="336"/>
      <c r="G372" s="334"/>
      <c r="H372" s="325"/>
      <c r="I372" s="318"/>
      <c r="J372" s="111">
        <f t="shared" si="56"/>
        <v>0</v>
      </c>
      <c r="K372" s="325"/>
      <c r="L372" s="318"/>
      <c r="M372" s="111">
        <f t="shared" si="57"/>
        <v>0</v>
      </c>
      <c r="N372" s="324">
        <f t="shared" si="58"/>
        <v>0</v>
      </c>
      <c r="O372" s="316"/>
      <c r="P372" s="111">
        <f t="shared" si="59"/>
        <v>0</v>
      </c>
      <c r="Q372" s="121"/>
      <c r="R372" s="78" t="str">
        <f t="shared" si="60"/>
        <v/>
      </c>
    </row>
    <row r="373" spans="1:18" s="79" customFormat="1">
      <c r="A373" s="332"/>
      <c r="B373" s="331"/>
      <c r="C373" s="330"/>
      <c r="D373" s="117"/>
      <c r="E373" s="116"/>
      <c r="F373" s="336"/>
      <c r="G373" s="334"/>
      <c r="H373" s="325"/>
      <c r="I373" s="318"/>
      <c r="J373" s="111">
        <f t="shared" si="56"/>
        <v>0</v>
      </c>
      <c r="K373" s="325"/>
      <c r="L373" s="318"/>
      <c r="M373" s="111">
        <f t="shared" si="57"/>
        <v>0</v>
      </c>
      <c r="N373" s="324">
        <f t="shared" si="58"/>
        <v>0</v>
      </c>
      <c r="O373" s="316"/>
      <c r="P373" s="111">
        <f t="shared" si="59"/>
        <v>0</v>
      </c>
      <c r="Q373" s="121"/>
      <c r="R373" s="78" t="str">
        <f t="shared" si="60"/>
        <v/>
      </c>
    </row>
    <row r="374" spans="1:18" s="79" customFormat="1">
      <c r="A374" s="332"/>
      <c r="B374" s="331"/>
      <c r="C374" s="330"/>
      <c r="D374" s="117"/>
      <c r="E374" s="116"/>
      <c r="F374" s="336"/>
      <c r="G374" s="334"/>
      <c r="H374" s="325"/>
      <c r="I374" s="318"/>
      <c r="J374" s="111">
        <f t="shared" si="56"/>
        <v>0</v>
      </c>
      <c r="K374" s="325"/>
      <c r="L374" s="318"/>
      <c r="M374" s="111">
        <f t="shared" si="57"/>
        <v>0</v>
      </c>
      <c r="N374" s="324">
        <f t="shared" si="58"/>
        <v>0</v>
      </c>
      <c r="O374" s="316"/>
      <c r="P374" s="111">
        <f t="shared" si="59"/>
        <v>0</v>
      </c>
      <c r="Q374" s="121"/>
      <c r="R374" s="78" t="str">
        <f t="shared" si="60"/>
        <v/>
      </c>
    </row>
    <row r="375" spans="1:18" s="79" customFormat="1">
      <c r="A375" s="332"/>
      <c r="B375" s="331"/>
      <c r="C375" s="330"/>
      <c r="D375" s="117"/>
      <c r="E375" s="116"/>
      <c r="F375" s="336"/>
      <c r="G375" s="334"/>
      <c r="H375" s="325"/>
      <c r="I375" s="318"/>
      <c r="J375" s="111">
        <f t="shared" si="56"/>
        <v>0</v>
      </c>
      <c r="K375" s="325"/>
      <c r="L375" s="318"/>
      <c r="M375" s="111">
        <f t="shared" si="57"/>
        <v>0</v>
      </c>
      <c r="N375" s="324">
        <f t="shared" si="58"/>
        <v>0</v>
      </c>
      <c r="O375" s="316"/>
      <c r="P375" s="111">
        <f t="shared" si="59"/>
        <v>0</v>
      </c>
      <c r="Q375" s="121"/>
      <c r="R375" s="78" t="str">
        <f t="shared" si="60"/>
        <v/>
      </c>
    </row>
    <row r="376" spans="1:18" s="79" customFormat="1">
      <c r="A376" s="332"/>
      <c r="B376" s="331"/>
      <c r="C376" s="330"/>
      <c r="D376" s="117"/>
      <c r="E376" s="116"/>
      <c r="F376" s="336"/>
      <c r="G376" s="334"/>
      <c r="H376" s="325"/>
      <c r="I376" s="318"/>
      <c r="J376" s="111">
        <f t="shared" si="56"/>
        <v>0</v>
      </c>
      <c r="K376" s="325"/>
      <c r="L376" s="318"/>
      <c r="M376" s="111">
        <f t="shared" si="57"/>
        <v>0</v>
      </c>
      <c r="N376" s="324">
        <f t="shared" si="58"/>
        <v>0</v>
      </c>
      <c r="O376" s="316"/>
      <c r="P376" s="111">
        <f t="shared" si="59"/>
        <v>0</v>
      </c>
      <c r="Q376" s="121"/>
      <c r="R376" s="78" t="str">
        <f t="shared" si="60"/>
        <v/>
      </c>
    </row>
    <row r="377" spans="1:18" s="79" customFormat="1">
      <c r="A377" s="332"/>
      <c r="B377" s="331"/>
      <c r="C377" s="330"/>
      <c r="D377" s="117"/>
      <c r="E377" s="116"/>
      <c r="F377" s="336"/>
      <c r="G377" s="334"/>
      <c r="H377" s="325"/>
      <c r="I377" s="318"/>
      <c r="J377" s="111">
        <f t="shared" si="56"/>
        <v>0</v>
      </c>
      <c r="K377" s="325"/>
      <c r="L377" s="318"/>
      <c r="M377" s="111">
        <f t="shared" si="57"/>
        <v>0</v>
      </c>
      <c r="N377" s="324">
        <f t="shared" si="58"/>
        <v>0</v>
      </c>
      <c r="O377" s="316"/>
      <c r="P377" s="111">
        <f t="shared" si="59"/>
        <v>0</v>
      </c>
      <c r="Q377" s="121"/>
      <c r="R377" s="78" t="str">
        <f t="shared" si="60"/>
        <v/>
      </c>
    </row>
    <row r="378" spans="1:18" s="79" customFormat="1">
      <c r="A378" s="332"/>
      <c r="B378" s="331"/>
      <c r="C378" s="330"/>
      <c r="D378" s="117"/>
      <c r="E378" s="116"/>
      <c r="F378" s="336"/>
      <c r="G378" s="334"/>
      <c r="H378" s="325"/>
      <c r="I378" s="318"/>
      <c r="J378" s="111">
        <f t="shared" si="56"/>
        <v>0</v>
      </c>
      <c r="K378" s="325"/>
      <c r="L378" s="318"/>
      <c r="M378" s="111">
        <f t="shared" si="57"/>
        <v>0</v>
      </c>
      <c r="N378" s="324">
        <f t="shared" si="58"/>
        <v>0</v>
      </c>
      <c r="O378" s="316"/>
      <c r="P378" s="111">
        <f t="shared" si="59"/>
        <v>0</v>
      </c>
      <c r="Q378" s="121"/>
      <c r="R378" s="78" t="str">
        <f t="shared" si="60"/>
        <v/>
      </c>
    </row>
    <row r="379" spans="1:18" s="79" customFormat="1">
      <c r="A379" s="332"/>
      <c r="B379" s="331"/>
      <c r="C379" s="330"/>
      <c r="D379" s="117"/>
      <c r="E379" s="116"/>
      <c r="F379" s="336"/>
      <c r="G379" s="334"/>
      <c r="H379" s="325"/>
      <c r="I379" s="318"/>
      <c r="J379" s="111">
        <f t="shared" si="56"/>
        <v>0</v>
      </c>
      <c r="K379" s="325"/>
      <c r="L379" s="318"/>
      <c r="M379" s="111">
        <f t="shared" si="57"/>
        <v>0</v>
      </c>
      <c r="N379" s="324">
        <f t="shared" si="58"/>
        <v>0</v>
      </c>
      <c r="O379" s="316"/>
      <c r="P379" s="111">
        <f t="shared" si="59"/>
        <v>0</v>
      </c>
      <c r="Q379" s="121"/>
      <c r="R379" s="78" t="str">
        <f t="shared" si="60"/>
        <v/>
      </c>
    </row>
    <row r="380" spans="1:18" s="79" customFormat="1">
      <c r="A380" s="332"/>
      <c r="B380" s="331"/>
      <c r="C380" s="330"/>
      <c r="D380" s="117"/>
      <c r="E380" s="116"/>
      <c r="F380" s="336"/>
      <c r="G380" s="334"/>
      <c r="H380" s="325"/>
      <c r="I380" s="318"/>
      <c r="J380" s="111">
        <f t="shared" si="56"/>
        <v>0</v>
      </c>
      <c r="K380" s="325"/>
      <c r="L380" s="318"/>
      <c r="M380" s="111">
        <f t="shared" si="57"/>
        <v>0</v>
      </c>
      <c r="N380" s="324">
        <f t="shared" si="58"/>
        <v>0</v>
      </c>
      <c r="O380" s="316"/>
      <c r="P380" s="111">
        <f t="shared" si="59"/>
        <v>0</v>
      </c>
      <c r="Q380" s="121"/>
      <c r="R380" s="78" t="str">
        <f t="shared" si="60"/>
        <v/>
      </c>
    </row>
    <row r="381" spans="1:18" s="79" customFormat="1">
      <c r="A381" s="332"/>
      <c r="B381" s="331"/>
      <c r="C381" s="330"/>
      <c r="D381" s="117"/>
      <c r="E381" s="116"/>
      <c r="F381" s="336"/>
      <c r="G381" s="334"/>
      <c r="H381" s="325"/>
      <c r="I381" s="318"/>
      <c r="J381" s="111">
        <f t="shared" si="56"/>
        <v>0</v>
      </c>
      <c r="K381" s="325"/>
      <c r="L381" s="318"/>
      <c r="M381" s="111">
        <f t="shared" si="57"/>
        <v>0</v>
      </c>
      <c r="N381" s="324">
        <f t="shared" si="58"/>
        <v>0</v>
      </c>
      <c r="O381" s="316"/>
      <c r="P381" s="111">
        <f t="shared" si="59"/>
        <v>0</v>
      </c>
      <c r="Q381" s="121"/>
      <c r="R381" s="78" t="str">
        <f t="shared" si="60"/>
        <v/>
      </c>
    </row>
    <row r="382" spans="1:18" s="79" customFormat="1">
      <c r="A382" s="332"/>
      <c r="B382" s="331"/>
      <c r="C382" s="330"/>
      <c r="D382" s="117"/>
      <c r="E382" s="116"/>
      <c r="F382" s="336"/>
      <c r="G382" s="334"/>
      <c r="H382" s="325"/>
      <c r="I382" s="318"/>
      <c r="J382" s="111">
        <f t="shared" si="56"/>
        <v>0</v>
      </c>
      <c r="K382" s="325"/>
      <c r="L382" s="318"/>
      <c r="M382" s="111">
        <f t="shared" si="57"/>
        <v>0</v>
      </c>
      <c r="N382" s="324">
        <f t="shared" si="58"/>
        <v>0</v>
      </c>
      <c r="O382" s="316"/>
      <c r="P382" s="111">
        <f t="shared" si="59"/>
        <v>0</v>
      </c>
      <c r="Q382" s="121"/>
      <c r="R382" s="78" t="str">
        <f t="shared" si="60"/>
        <v/>
      </c>
    </row>
    <row r="383" spans="1:18" s="79" customFormat="1">
      <c r="A383" s="332"/>
      <c r="B383" s="331"/>
      <c r="C383" s="330"/>
      <c r="D383" s="117"/>
      <c r="E383" s="116"/>
      <c r="F383" s="336"/>
      <c r="G383" s="334"/>
      <c r="H383" s="325"/>
      <c r="I383" s="318"/>
      <c r="J383" s="111">
        <f t="shared" si="56"/>
        <v>0</v>
      </c>
      <c r="K383" s="325"/>
      <c r="L383" s="318"/>
      <c r="M383" s="111">
        <f t="shared" si="57"/>
        <v>0</v>
      </c>
      <c r="N383" s="324">
        <f t="shared" si="58"/>
        <v>0</v>
      </c>
      <c r="O383" s="316"/>
      <c r="P383" s="111">
        <f t="shared" si="59"/>
        <v>0</v>
      </c>
      <c r="Q383" s="121"/>
      <c r="R383" s="78" t="str">
        <f t="shared" si="60"/>
        <v/>
      </c>
    </row>
    <row r="384" spans="1:18" s="79" customFormat="1">
      <c r="A384" s="332"/>
      <c r="B384" s="331"/>
      <c r="C384" s="330"/>
      <c r="D384" s="117"/>
      <c r="E384" s="116"/>
      <c r="F384" s="336"/>
      <c r="G384" s="334"/>
      <c r="H384" s="325"/>
      <c r="I384" s="318"/>
      <c r="J384" s="111">
        <f t="shared" si="56"/>
        <v>0</v>
      </c>
      <c r="K384" s="325"/>
      <c r="L384" s="318"/>
      <c r="M384" s="111">
        <f t="shared" si="57"/>
        <v>0</v>
      </c>
      <c r="N384" s="324">
        <f t="shared" si="58"/>
        <v>0</v>
      </c>
      <c r="O384" s="316"/>
      <c r="P384" s="111">
        <f t="shared" si="59"/>
        <v>0</v>
      </c>
      <c r="Q384" s="121"/>
      <c r="R384" s="78" t="str">
        <f t="shared" si="60"/>
        <v/>
      </c>
    </row>
    <row r="385" spans="1:18" s="79" customFormat="1">
      <c r="A385" s="332"/>
      <c r="B385" s="331"/>
      <c r="C385" s="330"/>
      <c r="D385" s="117"/>
      <c r="E385" s="116"/>
      <c r="F385" s="336"/>
      <c r="G385" s="334"/>
      <c r="H385" s="325"/>
      <c r="I385" s="318"/>
      <c r="J385" s="111">
        <f t="shared" si="56"/>
        <v>0</v>
      </c>
      <c r="K385" s="325"/>
      <c r="L385" s="318"/>
      <c r="M385" s="111">
        <f t="shared" si="57"/>
        <v>0</v>
      </c>
      <c r="N385" s="324">
        <f t="shared" si="58"/>
        <v>0</v>
      </c>
      <c r="O385" s="316"/>
      <c r="P385" s="111">
        <f t="shared" si="59"/>
        <v>0</v>
      </c>
      <c r="Q385" s="121"/>
      <c r="R385" s="78" t="str">
        <f t="shared" si="60"/>
        <v/>
      </c>
    </row>
    <row r="386" spans="1:18" s="79" customFormat="1">
      <c r="A386" s="332"/>
      <c r="B386" s="331"/>
      <c r="C386" s="330"/>
      <c r="D386" s="117"/>
      <c r="E386" s="116"/>
      <c r="F386" s="336"/>
      <c r="G386" s="334"/>
      <c r="H386" s="325"/>
      <c r="I386" s="318"/>
      <c r="J386" s="111">
        <f t="shared" si="56"/>
        <v>0</v>
      </c>
      <c r="K386" s="325"/>
      <c r="L386" s="318"/>
      <c r="M386" s="111">
        <f t="shared" si="57"/>
        <v>0</v>
      </c>
      <c r="N386" s="324">
        <f t="shared" si="58"/>
        <v>0</v>
      </c>
      <c r="O386" s="316"/>
      <c r="P386" s="111">
        <f t="shared" si="59"/>
        <v>0</v>
      </c>
      <c r="Q386" s="121"/>
      <c r="R386" s="78" t="str">
        <f t="shared" si="60"/>
        <v/>
      </c>
    </row>
    <row r="387" spans="1:18" s="79" customFormat="1">
      <c r="A387" s="332"/>
      <c r="B387" s="331"/>
      <c r="C387" s="330"/>
      <c r="D387" s="117"/>
      <c r="E387" s="116"/>
      <c r="F387" s="336"/>
      <c r="G387" s="334"/>
      <c r="H387" s="325"/>
      <c r="I387" s="318"/>
      <c r="J387" s="111">
        <f t="shared" si="56"/>
        <v>0</v>
      </c>
      <c r="K387" s="325"/>
      <c r="L387" s="318"/>
      <c r="M387" s="111">
        <f t="shared" si="57"/>
        <v>0</v>
      </c>
      <c r="N387" s="324">
        <f t="shared" si="58"/>
        <v>0</v>
      </c>
      <c r="O387" s="316"/>
      <c r="P387" s="111">
        <f t="shared" si="59"/>
        <v>0</v>
      </c>
      <c r="Q387" s="121"/>
      <c r="R387" s="78" t="str">
        <f t="shared" si="60"/>
        <v/>
      </c>
    </row>
    <row r="388" spans="1:18" s="79" customFormat="1">
      <c r="A388" s="332"/>
      <c r="B388" s="331"/>
      <c r="C388" s="330"/>
      <c r="D388" s="117"/>
      <c r="E388" s="116"/>
      <c r="F388" s="336"/>
      <c r="G388" s="334"/>
      <c r="H388" s="325"/>
      <c r="I388" s="318"/>
      <c r="J388" s="111">
        <f t="shared" si="56"/>
        <v>0</v>
      </c>
      <c r="K388" s="325"/>
      <c r="L388" s="318"/>
      <c r="M388" s="111">
        <f t="shared" si="57"/>
        <v>0</v>
      </c>
      <c r="N388" s="324">
        <f t="shared" si="58"/>
        <v>0</v>
      </c>
      <c r="O388" s="316"/>
      <c r="P388" s="111">
        <f t="shared" si="59"/>
        <v>0</v>
      </c>
      <c r="Q388" s="121"/>
      <c r="R388" s="78" t="str">
        <f t="shared" si="60"/>
        <v/>
      </c>
    </row>
    <row r="389" spans="1:18" s="79" customFormat="1">
      <c r="A389" s="332"/>
      <c r="B389" s="331"/>
      <c r="C389" s="330"/>
      <c r="D389" s="117"/>
      <c r="E389" s="116"/>
      <c r="F389" s="336"/>
      <c r="G389" s="334"/>
      <c r="H389" s="325"/>
      <c r="I389" s="318"/>
      <c r="J389" s="111">
        <f t="shared" si="56"/>
        <v>0</v>
      </c>
      <c r="K389" s="325"/>
      <c r="L389" s="318"/>
      <c r="M389" s="111">
        <f t="shared" si="57"/>
        <v>0</v>
      </c>
      <c r="N389" s="324">
        <f t="shared" si="58"/>
        <v>0</v>
      </c>
      <c r="O389" s="316"/>
      <c r="P389" s="111">
        <f t="shared" si="59"/>
        <v>0</v>
      </c>
      <c r="Q389" s="121"/>
      <c r="R389" s="78" t="str">
        <f t="shared" si="60"/>
        <v/>
      </c>
    </row>
    <row r="390" spans="1:18" s="79" customFormat="1">
      <c r="A390" s="332"/>
      <c r="B390" s="331"/>
      <c r="C390" s="330"/>
      <c r="D390" s="117"/>
      <c r="E390" s="116"/>
      <c r="F390" s="336"/>
      <c r="G390" s="334"/>
      <c r="H390" s="325"/>
      <c r="I390" s="318"/>
      <c r="J390" s="111">
        <f t="shared" si="56"/>
        <v>0</v>
      </c>
      <c r="K390" s="325"/>
      <c r="L390" s="318"/>
      <c r="M390" s="111">
        <f t="shared" si="57"/>
        <v>0</v>
      </c>
      <c r="N390" s="324">
        <f t="shared" si="58"/>
        <v>0</v>
      </c>
      <c r="O390" s="316"/>
      <c r="P390" s="111">
        <f t="shared" si="59"/>
        <v>0</v>
      </c>
      <c r="Q390" s="121"/>
      <c r="R390" s="78" t="str">
        <f t="shared" si="60"/>
        <v/>
      </c>
    </row>
    <row r="391" spans="1:18" s="79" customFormat="1">
      <c r="A391" s="332"/>
      <c r="B391" s="331"/>
      <c r="C391" s="330"/>
      <c r="D391" s="117"/>
      <c r="E391" s="116"/>
      <c r="F391" s="336"/>
      <c r="G391" s="334"/>
      <c r="H391" s="325"/>
      <c r="I391" s="318"/>
      <c r="J391" s="111">
        <f t="shared" si="56"/>
        <v>0</v>
      </c>
      <c r="K391" s="325"/>
      <c r="L391" s="318"/>
      <c r="M391" s="111">
        <f t="shared" si="57"/>
        <v>0</v>
      </c>
      <c r="N391" s="324">
        <f t="shared" si="58"/>
        <v>0</v>
      </c>
      <c r="O391" s="316"/>
      <c r="P391" s="111">
        <f t="shared" si="59"/>
        <v>0</v>
      </c>
      <c r="Q391" s="121"/>
      <c r="R391" s="78" t="str">
        <f t="shared" si="60"/>
        <v/>
      </c>
    </row>
    <row r="392" spans="1:18" s="79" customFormat="1">
      <c r="A392" s="332"/>
      <c r="B392" s="331"/>
      <c r="C392" s="330"/>
      <c r="D392" s="117"/>
      <c r="E392" s="116"/>
      <c r="F392" s="336"/>
      <c r="G392" s="334"/>
      <c r="H392" s="325"/>
      <c r="I392" s="318"/>
      <c r="J392" s="111">
        <f t="shared" si="56"/>
        <v>0</v>
      </c>
      <c r="K392" s="325"/>
      <c r="L392" s="318"/>
      <c r="M392" s="111">
        <f t="shared" si="57"/>
        <v>0</v>
      </c>
      <c r="N392" s="324">
        <f t="shared" si="58"/>
        <v>0</v>
      </c>
      <c r="O392" s="316"/>
      <c r="P392" s="111">
        <f t="shared" si="59"/>
        <v>0</v>
      </c>
      <c r="Q392" s="121"/>
      <c r="R392" s="78" t="str">
        <f t="shared" si="60"/>
        <v/>
      </c>
    </row>
    <row r="393" spans="1:18" s="79" customFormat="1">
      <c r="A393" s="332"/>
      <c r="B393" s="331"/>
      <c r="C393" s="330"/>
      <c r="D393" s="117"/>
      <c r="E393" s="116"/>
      <c r="F393" s="336"/>
      <c r="G393" s="334"/>
      <c r="H393" s="325"/>
      <c r="I393" s="318"/>
      <c r="J393" s="111">
        <f t="shared" si="56"/>
        <v>0</v>
      </c>
      <c r="K393" s="325"/>
      <c r="L393" s="318"/>
      <c r="M393" s="111">
        <f t="shared" si="57"/>
        <v>0</v>
      </c>
      <c r="N393" s="324">
        <f t="shared" si="58"/>
        <v>0</v>
      </c>
      <c r="O393" s="316"/>
      <c r="P393" s="111">
        <f t="shared" si="59"/>
        <v>0</v>
      </c>
      <c r="Q393" s="121"/>
      <c r="R393" s="78" t="str">
        <f t="shared" si="60"/>
        <v/>
      </c>
    </row>
    <row r="394" spans="1:18" s="79" customFormat="1">
      <c r="A394" s="332"/>
      <c r="B394" s="331"/>
      <c r="C394" s="330"/>
      <c r="D394" s="117"/>
      <c r="E394" s="116"/>
      <c r="F394" s="336"/>
      <c r="G394" s="334"/>
      <c r="H394" s="325"/>
      <c r="I394" s="318"/>
      <c r="J394" s="111">
        <f t="shared" si="56"/>
        <v>0</v>
      </c>
      <c r="K394" s="325"/>
      <c r="L394" s="318"/>
      <c r="M394" s="111">
        <f t="shared" si="57"/>
        <v>0</v>
      </c>
      <c r="N394" s="324">
        <f t="shared" si="58"/>
        <v>0</v>
      </c>
      <c r="O394" s="316"/>
      <c r="P394" s="111">
        <f t="shared" si="59"/>
        <v>0</v>
      </c>
      <c r="Q394" s="121"/>
      <c r="R394" s="78" t="str">
        <f t="shared" si="60"/>
        <v/>
      </c>
    </row>
    <row r="395" spans="1:18" s="79" customFormat="1">
      <c r="A395" s="332"/>
      <c r="B395" s="331"/>
      <c r="C395" s="330"/>
      <c r="D395" s="117"/>
      <c r="E395" s="116"/>
      <c r="F395" s="336"/>
      <c r="G395" s="334"/>
      <c r="H395" s="325"/>
      <c r="I395" s="318"/>
      <c r="J395" s="111">
        <f t="shared" si="56"/>
        <v>0</v>
      </c>
      <c r="K395" s="325"/>
      <c r="L395" s="318"/>
      <c r="M395" s="111">
        <f t="shared" si="57"/>
        <v>0</v>
      </c>
      <c r="N395" s="324">
        <f t="shared" si="58"/>
        <v>0</v>
      </c>
      <c r="O395" s="316"/>
      <c r="P395" s="111">
        <f t="shared" si="59"/>
        <v>0</v>
      </c>
      <c r="Q395" s="121"/>
      <c r="R395" s="78" t="str">
        <f t="shared" si="60"/>
        <v/>
      </c>
    </row>
    <row r="396" spans="1:18" s="79" customFormat="1">
      <c r="A396" s="332"/>
      <c r="B396" s="331"/>
      <c r="C396" s="330"/>
      <c r="D396" s="117"/>
      <c r="E396" s="116"/>
      <c r="F396" s="336"/>
      <c r="G396" s="334"/>
      <c r="H396" s="325"/>
      <c r="I396" s="318"/>
      <c r="J396" s="111">
        <f t="shared" ref="J396:J413" si="61">$G396*H396</f>
        <v>0</v>
      </c>
      <c r="K396" s="325"/>
      <c r="L396" s="318"/>
      <c r="M396" s="111">
        <f t="shared" ref="M396:M413" si="62">$G396*K396</f>
        <v>0</v>
      </c>
      <c r="N396" s="324">
        <f t="shared" ref="N396:N413" si="63">H396-K396</f>
        <v>0</v>
      </c>
      <c r="O396" s="316"/>
      <c r="P396" s="111">
        <f t="shared" ref="P396:P413" si="64">$G396*N396</f>
        <v>0</v>
      </c>
      <c r="Q396" s="121"/>
      <c r="R396" s="78" t="str">
        <f t="shared" ref="R396:R416" si="65">IF(M396+P396=J396,"","入力ミス")</f>
        <v/>
      </c>
    </row>
    <row r="397" spans="1:18" s="79" customFormat="1">
      <c r="A397" s="332"/>
      <c r="B397" s="331"/>
      <c r="C397" s="330"/>
      <c r="D397" s="117"/>
      <c r="E397" s="116"/>
      <c r="F397" s="336"/>
      <c r="G397" s="334"/>
      <c r="H397" s="325"/>
      <c r="I397" s="318"/>
      <c r="J397" s="111">
        <f t="shared" si="61"/>
        <v>0</v>
      </c>
      <c r="K397" s="325"/>
      <c r="L397" s="318"/>
      <c r="M397" s="111">
        <f t="shared" si="62"/>
        <v>0</v>
      </c>
      <c r="N397" s="324">
        <f t="shared" si="63"/>
        <v>0</v>
      </c>
      <c r="O397" s="316"/>
      <c r="P397" s="111">
        <f t="shared" si="64"/>
        <v>0</v>
      </c>
      <c r="Q397" s="121"/>
      <c r="R397" s="78" t="str">
        <f t="shared" si="65"/>
        <v/>
      </c>
    </row>
    <row r="398" spans="1:18" s="79" customFormat="1">
      <c r="A398" s="332"/>
      <c r="B398" s="331"/>
      <c r="C398" s="330"/>
      <c r="D398" s="117"/>
      <c r="E398" s="116"/>
      <c r="F398" s="336"/>
      <c r="G398" s="334"/>
      <c r="H398" s="325"/>
      <c r="I398" s="318"/>
      <c r="J398" s="111">
        <f t="shared" si="61"/>
        <v>0</v>
      </c>
      <c r="K398" s="325"/>
      <c r="L398" s="318"/>
      <c r="M398" s="111">
        <f t="shared" si="62"/>
        <v>0</v>
      </c>
      <c r="N398" s="324">
        <f t="shared" si="63"/>
        <v>0</v>
      </c>
      <c r="O398" s="316"/>
      <c r="P398" s="111">
        <f t="shared" si="64"/>
        <v>0</v>
      </c>
      <c r="Q398" s="121"/>
      <c r="R398" s="78" t="str">
        <f t="shared" si="65"/>
        <v/>
      </c>
    </row>
    <row r="399" spans="1:18" s="79" customFormat="1">
      <c r="A399" s="332"/>
      <c r="B399" s="331"/>
      <c r="C399" s="330"/>
      <c r="D399" s="117"/>
      <c r="E399" s="116"/>
      <c r="F399" s="336"/>
      <c r="G399" s="334"/>
      <c r="H399" s="325"/>
      <c r="I399" s="318"/>
      <c r="J399" s="111">
        <f t="shared" si="61"/>
        <v>0</v>
      </c>
      <c r="K399" s="325"/>
      <c r="L399" s="318"/>
      <c r="M399" s="111">
        <f t="shared" si="62"/>
        <v>0</v>
      </c>
      <c r="N399" s="324">
        <f t="shared" si="63"/>
        <v>0</v>
      </c>
      <c r="O399" s="316"/>
      <c r="P399" s="111">
        <f t="shared" si="64"/>
        <v>0</v>
      </c>
      <c r="Q399" s="121"/>
      <c r="R399" s="78" t="str">
        <f t="shared" si="65"/>
        <v/>
      </c>
    </row>
    <row r="400" spans="1:18" s="79" customFormat="1">
      <c r="A400" s="332"/>
      <c r="B400" s="331"/>
      <c r="C400" s="330"/>
      <c r="D400" s="117"/>
      <c r="E400" s="116"/>
      <c r="F400" s="336"/>
      <c r="G400" s="334"/>
      <c r="H400" s="325"/>
      <c r="I400" s="318"/>
      <c r="J400" s="111">
        <f t="shared" si="61"/>
        <v>0</v>
      </c>
      <c r="K400" s="325"/>
      <c r="L400" s="318"/>
      <c r="M400" s="111">
        <f t="shared" si="62"/>
        <v>0</v>
      </c>
      <c r="N400" s="324">
        <f t="shared" si="63"/>
        <v>0</v>
      </c>
      <c r="O400" s="316"/>
      <c r="P400" s="111">
        <f t="shared" si="64"/>
        <v>0</v>
      </c>
      <c r="Q400" s="121"/>
      <c r="R400" s="78" t="str">
        <f t="shared" si="65"/>
        <v/>
      </c>
    </row>
    <row r="401" spans="1:21" s="79" customFormat="1">
      <c r="A401" s="332"/>
      <c r="B401" s="331"/>
      <c r="C401" s="330"/>
      <c r="D401" s="117"/>
      <c r="E401" s="116"/>
      <c r="F401" s="336"/>
      <c r="G401" s="334"/>
      <c r="H401" s="325"/>
      <c r="I401" s="318"/>
      <c r="J401" s="111">
        <f t="shared" si="61"/>
        <v>0</v>
      </c>
      <c r="K401" s="325"/>
      <c r="L401" s="318"/>
      <c r="M401" s="111">
        <f t="shared" si="62"/>
        <v>0</v>
      </c>
      <c r="N401" s="324">
        <f t="shared" si="63"/>
        <v>0</v>
      </c>
      <c r="O401" s="316"/>
      <c r="P401" s="111">
        <f t="shared" si="64"/>
        <v>0</v>
      </c>
      <c r="Q401" s="121"/>
      <c r="R401" s="78" t="str">
        <f t="shared" si="65"/>
        <v/>
      </c>
    </row>
    <row r="402" spans="1:21" s="79" customFormat="1">
      <c r="A402" s="332"/>
      <c r="B402" s="331"/>
      <c r="C402" s="330"/>
      <c r="D402" s="117"/>
      <c r="E402" s="116"/>
      <c r="F402" s="336"/>
      <c r="G402" s="334"/>
      <c r="H402" s="325"/>
      <c r="I402" s="318"/>
      <c r="J402" s="111">
        <f t="shared" si="61"/>
        <v>0</v>
      </c>
      <c r="K402" s="325"/>
      <c r="L402" s="318"/>
      <c r="M402" s="111">
        <f t="shared" si="62"/>
        <v>0</v>
      </c>
      <c r="N402" s="324">
        <f t="shared" si="63"/>
        <v>0</v>
      </c>
      <c r="O402" s="316"/>
      <c r="P402" s="111">
        <f t="shared" si="64"/>
        <v>0</v>
      </c>
      <c r="Q402" s="121"/>
      <c r="R402" s="78" t="str">
        <f t="shared" si="65"/>
        <v/>
      </c>
    </row>
    <row r="403" spans="1:21" s="79" customFormat="1">
      <c r="A403" s="332"/>
      <c r="B403" s="331"/>
      <c r="C403" s="330"/>
      <c r="D403" s="117"/>
      <c r="E403" s="116"/>
      <c r="F403" s="336"/>
      <c r="G403" s="334"/>
      <c r="H403" s="325"/>
      <c r="I403" s="318"/>
      <c r="J403" s="111">
        <f t="shared" si="61"/>
        <v>0</v>
      </c>
      <c r="K403" s="325"/>
      <c r="L403" s="318"/>
      <c r="M403" s="111">
        <f t="shared" si="62"/>
        <v>0</v>
      </c>
      <c r="N403" s="324">
        <f t="shared" si="63"/>
        <v>0</v>
      </c>
      <c r="O403" s="316"/>
      <c r="P403" s="111">
        <f t="shared" si="64"/>
        <v>0</v>
      </c>
      <c r="Q403" s="121"/>
      <c r="R403" s="78" t="str">
        <f t="shared" si="65"/>
        <v/>
      </c>
    </row>
    <row r="404" spans="1:21" s="79" customFormat="1">
      <c r="A404" s="332"/>
      <c r="B404" s="331"/>
      <c r="C404" s="330"/>
      <c r="D404" s="117"/>
      <c r="E404" s="116"/>
      <c r="F404" s="336"/>
      <c r="G404" s="334"/>
      <c r="H404" s="325"/>
      <c r="I404" s="318"/>
      <c r="J404" s="111">
        <f t="shared" si="61"/>
        <v>0</v>
      </c>
      <c r="K404" s="325"/>
      <c r="L404" s="318"/>
      <c r="M404" s="111">
        <f t="shared" si="62"/>
        <v>0</v>
      </c>
      <c r="N404" s="324">
        <f t="shared" si="63"/>
        <v>0</v>
      </c>
      <c r="O404" s="316"/>
      <c r="P404" s="111">
        <f t="shared" si="64"/>
        <v>0</v>
      </c>
      <c r="Q404" s="121"/>
      <c r="R404" s="78" t="str">
        <f t="shared" si="65"/>
        <v/>
      </c>
    </row>
    <row r="405" spans="1:21" s="79" customFormat="1">
      <c r="A405" s="332"/>
      <c r="B405" s="331"/>
      <c r="C405" s="330"/>
      <c r="D405" s="117"/>
      <c r="E405" s="116"/>
      <c r="F405" s="336"/>
      <c r="G405" s="334"/>
      <c r="H405" s="325"/>
      <c r="I405" s="318"/>
      <c r="J405" s="111">
        <f t="shared" si="61"/>
        <v>0</v>
      </c>
      <c r="K405" s="325"/>
      <c r="L405" s="318"/>
      <c r="M405" s="111">
        <f t="shared" si="62"/>
        <v>0</v>
      </c>
      <c r="N405" s="324">
        <f t="shared" si="63"/>
        <v>0</v>
      </c>
      <c r="O405" s="316"/>
      <c r="P405" s="111">
        <f t="shared" si="64"/>
        <v>0</v>
      </c>
      <c r="Q405" s="121"/>
      <c r="R405" s="78" t="str">
        <f t="shared" si="65"/>
        <v/>
      </c>
    </row>
    <row r="406" spans="1:21" s="79" customFormat="1">
      <c r="A406" s="332"/>
      <c r="B406" s="331"/>
      <c r="C406" s="330"/>
      <c r="D406" s="117"/>
      <c r="E406" s="116"/>
      <c r="F406" s="336"/>
      <c r="G406" s="334"/>
      <c r="H406" s="325"/>
      <c r="I406" s="318"/>
      <c r="J406" s="111">
        <f t="shared" si="61"/>
        <v>0</v>
      </c>
      <c r="K406" s="325"/>
      <c r="L406" s="318"/>
      <c r="M406" s="111">
        <f t="shared" si="62"/>
        <v>0</v>
      </c>
      <c r="N406" s="324">
        <f t="shared" si="63"/>
        <v>0</v>
      </c>
      <c r="O406" s="316"/>
      <c r="P406" s="111">
        <f t="shared" si="64"/>
        <v>0</v>
      </c>
      <c r="Q406" s="121"/>
      <c r="R406" s="78" t="str">
        <f t="shared" si="65"/>
        <v/>
      </c>
    </row>
    <row r="407" spans="1:21" s="79" customFormat="1">
      <c r="A407" s="332"/>
      <c r="B407" s="331"/>
      <c r="C407" s="330"/>
      <c r="D407" s="117"/>
      <c r="E407" s="116"/>
      <c r="F407" s="335"/>
      <c r="G407" s="334"/>
      <c r="H407" s="325"/>
      <c r="I407" s="318"/>
      <c r="J407" s="111">
        <f t="shared" si="61"/>
        <v>0</v>
      </c>
      <c r="K407" s="325"/>
      <c r="L407" s="318"/>
      <c r="M407" s="111">
        <f t="shared" si="62"/>
        <v>0</v>
      </c>
      <c r="N407" s="324">
        <f t="shared" si="63"/>
        <v>0</v>
      </c>
      <c r="O407" s="316"/>
      <c r="P407" s="111">
        <f t="shared" si="64"/>
        <v>0</v>
      </c>
      <c r="Q407" s="121"/>
      <c r="R407" s="78" t="str">
        <f t="shared" si="65"/>
        <v/>
      </c>
    </row>
    <row r="408" spans="1:21" s="79" customFormat="1">
      <c r="A408" s="332"/>
      <c r="B408" s="331"/>
      <c r="C408" s="330"/>
      <c r="D408" s="117"/>
      <c r="E408" s="116"/>
      <c r="F408" s="335"/>
      <c r="G408" s="334"/>
      <c r="H408" s="325"/>
      <c r="I408" s="318"/>
      <c r="J408" s="111">
        <f t="shared" si="61"/>
        <v>0</v>
      </c>
      <c r="K408" s="325"/>
      <c r="L408" s="318"/>
      <c r="M408" s="111">
        <f t="shared" si="62"/>
        <v>0</v>
      </c>
      <c r="N408" s="324">
        <f t="shared" si="63"/>
        <v>0</v>
      </c>
      <c r="O408" s="316"/>
      <c r="P408" s="111">
        <f t="shared" si="64"/>
        <v>0</v>
      </c>
      <c r="Q408" s="121"/>
      <c r="R408" s="78" t="str">
        <f t="shared" si="65"/>
        <v/>
      </c>
    </row>
    <row r="409" spans="1:21" s="79" customFormat="1">
      <c r="A409" s="332"/>
      <c r="B409" s="331"/>
      <c r="C409" s="330"/>
      <c r="D409" s="117"/>
      <c r="E409" s="116"/>
      <c r="F409" s="335"/>
      <c r="G409" s="334"/>
      <c r="H409" s="325"/>
      <c r="I409" s="318"/>
      <c r="J409" s="111">
        <f t="shared" si="61"/>
        <v>0</v>
      </c>
      <c r="K409" s="325"/>
      <c r="L409" s="318"/>
      <c r="M409" s="111">
        <f t="shared" si="62"/>
        <v>0</v>
      </c>
      <c r="N409" s="324">
        <f t="shared" si="63"/>
        <v>0</v>
      </c>
      <c r="O409" s="316"/>
      <c r="P409" s="111">
        <f t="shared" si="64"/>
        <v>0</v>
      </c>
      <c r="Q409" s="121"/>
      <c r="R409" s="78" t="str">
        <f t="shared" si="65"/>
        <v/>
      </c>
    </row>
    <row r="410" spans="1:21" s="79" customFormat="1">
      <c r="A410" s="332"/>
      <c r="B410" s="331"/>
      <c r="C410" s="330"/>
      <c r="D410" s="117"/>
      <c r="E410" s="116"/>
      <c r="F410" s="335"/>
      <c r="G410" s="334"/>
      <c r="H410" s="325"/>
      <c r="I410" s="318"/>
      <c r="J410" s="111">
        <f t="shared" si="61"/>
        <v>0</v>
      </c>
      <c r="K410" s="325"/>
      <c r="L410" s="318"/>
      <c r="M410" s="111">
        <f t="shared" si="62"/>
        <v>0</v>
      </c>
      <c r="N410" s="324">
        <f t="shared" si="63"/>
        <v>0</v>
      </c>
      <c r="O410" s="316"/>
      <c r="P410" s="111">
        <f t="shared" si="64"/>
        <v>0</v>
      </c>
      <c r="Q410" s="121"/>
      <c r="R410" s="78" t="str">
        <f t="shared" si="65"/>
        <v/>
      </c>
    </row>
    <row r="411" spans="1:21" s="79" customFormat="1">
      <c r="A411" s="332"/>
      <c r="B411" s="331"/>
      <c r="C411" s="330"/>
      <c r="D411" s="117"/>
      <c r="E411" s="116"/>
      <c r="F411" s="335"/>
      <c r="G411" s="334"/>
      <c r="H411" s="325"/>
      <c r="I411" s="318"/>
      <c r="J411" s="111">
        <f t="shared" si="61"/>
        <v>0</v>
      </c>
      <c r="K411" s="325"/>
      <c r="L411" s="318"/>
      <c r="M411" s="111">
        <f t="shared" si="62"/>
        <v>0</v>
      </c>
      <c r="N411" s="324">
        <f t="shared" si="63"/>
        <v>0</v>
      </c>
      <c r="O411" s="316"/>
      <c r="P411" s="111">
        <f t="shared" si="64"/>
        <v>0</v>
      </c>
      <c r="Q411" s="121"/>
      <c r="R411" s="78" t="str">
        <f t="shared" si="65"/>
        <v/>
      </c>
    </row>
    <row r="412" spans="1:21" s="79" customFormat="1">
      <c r="A412" s="332"/>
      <c r="B412" s="331"/>
      <c r="C412" s="330"/>
      <c r="D412" s="117"/>
      <c r="E412" s="116"/>
      <c r="F412" s="316"/>
      <c r="G412" s="333"/>
      <c r="H412" s="325"/>
      <c r="I412" s="318"/>
      <c r="J412" s="111">
        <f t="shared" si="61"/>
        <v>0</v>
      </c>
      <c r="K412" s="325"/>
      <c r="L412" s="318"/>
      <c r="M412" s="111">
        <f t="shared" si="62"/>
        <v>0</v>
      </c>
      <c r="N412" s="324">
        <f t="shared" si="63"/>
        <v>0</v>
      </c>
      <c r="O412" s="316"/>
      <c r="P412" s="111">
        <f t="shared" si="64"/>
        <v>0</v>
      </c>
      <c r="Q412" s="121"/>
      <c r="R412" s="78" t="str">
        <f t="shared" si="65"/>
        <v/>
      </c>
    </row>
    <row r="413" spans="1:21" s="79" customFormat="1" ht="14.25" thickBot="1">
      <c r="A413" s="332"/>
      <c r="B413" s="331"/>
      <c r="C413" s="330"/>
      <c r="D413" s="117"/>
      <c r="E413" s="116"/>
      <c r="F413" s="329"/>
      <c r="G413" s="328"/>
      <c r="H413" s="327"/>
      <c r="I413" s="326"/>
      <c r="J413" s="111">
        <f t="shared" si="61"/>
        <v>0</v>
      </c>
      <c r="K413" s="325"/>
      <c r="L413" s="318"/>
      <c r="M413" s="111">
        <f t="shared" si="62"/>
        <v>0</v>
      </c>
      <c r="N413" s="324">
        <f t="shared" si="63"/>
        <v>0</v>
      </c>
      <c r="O413" s="316"/>
      <c r="P413" s="111">
        <f t="shared" si="64"/>
        <v>0</v>
      </c>
      <c r="Q413" s="110"/>
      <c r="R413" s="78" t="str">
        <f t="shared" si="65"/>
        <v/>
      </c>
    </row>
    <row r="414" spans="1:21" s="79" customFormat="1" ht="14.25" thickTop="1">
      <c r="A414" s="109" t="s">
        <v>136</v>
      </c>
      <c r="B414" s="108" t="s">
        <v>139</v>
      </c>
      <c r="C414" s="107"/>
      <c r="D414" s="106" t="s">
        <v>132</v>
      </c>
      <c r="E414" s="105" t="s">
        <v>136</v>
      </c>
      <c r="F414" s="323"/>
      <c r="G414" s="104" t="s">
        <v>61</v>
      </c>
      <c r="H414" s="321" t="s">
        <v>61</v>
      </c>
      <c r="I414" s="322"/>
      <c r="J414" s="102">
        <f>SUMIFS(J364:J413,$A364:$A413,"設備費")</f>
        <v>0</v>
      </c>
      <c r="K414" s="321" t="s">
        <v>60</v>
      </c>
      <c r="L414" s="320"/>
      <c r="M414" s="102">
        <f>SUMIFS(M364:M413,$A364:$A413,"設備費")</f>
        <v>0</v>
      </c>
      <c r="N414" s="321" t="s">
        <v>60</v>
      </c>
      <c r="O414" s="320"/>
      <c r="P414" s="102">
        <f>SUMIFS(P364:P413,$A364:$A413,"設備費")</f>
        <v>0</v>
      </c>
      <c r="Q414" s="101" t="s">
        <v>61</v>
      </c>
      <c r="R414" s="78" t="str">
        <f t="shared" si="65"/>
        <v/>
      </c>
      <c r="S414" s="79" t="s">
        <v>70</v>
      </c>
    </row>
    <row r="415" spans="1:21" s="79" customFormat="1">
      <c r="A415" s="100" t="s">
        <v>61</v>
      </c>
      <c r="B415" s="99" t="s">
        <v>143</v>
      </c>
      <c r="C415" s="98"/>
      <c r="D415" s="97" t="s">
        <v>132</v>
      </c>
      <c r="E415" s="96" t="s">
        <v>136</v>
      </c>
      <c r="F415" s="319"/>
      <c r="G415" s="95" t="s">
        <v>136</v>
      </c>
      <c r="H415" s="317" t="s">
        <v>61</v>
      </c>
      <c r="I415" s="318"/>
      <c r="J415" s="93">
        <f>SUMIFS(J364:J413,$A364:$A413,"工事費")</f>
        <v>0</v>
      </c>
      <c r="K415" s="317" t="s">
        <v>60</v>
      </c>
      <c r="L415" s="316"/>
      <c r="M415" s="93">
        <f>SUMIFS(M364:M413,$A364:$A413,"工事費")</f>
        <v>0</v>
      </c>
      <c r="N415" s="317" t="s">
        <v>60</v>
      </c>
      <c r="O415" s="316"/>
      <c r="P415" s="93">
        <f>SUMIFS(P364:P413,$A364:$A413,"工事費")</f>
        <v>0</v>
      </c>
      <c r="Q415" s="92" t="s">
        <v>136</v>
      </c>
      <c r="R415" s="78" t="str">
        <f t="shared" si="65"/>
        <v/>
      </c>
      <c r="S415" s="91" t="s">
        <v>66</v>
      </c>
      <c r="T415" s="91" t="s">
        <v>146</v>
      </c>
      <c r="U415" s="91" t="s">
        <v>64</v>
      </c>
    </row>
    <row r="416" spans="1:21" s="79" customFormat="1" ht="14.25" thickBot="1">
      <c r="A416" s="90" t="s">
        <v>136</v>
      </c>
      <c r="B416" s="89" t="s">
        <v>63</v>
      </c>
      <c r="C416" s="88"/>
      <c r="D416" s="87" t="s">
        <v>131</v>
      </c>
      <c r="E416" s="86" t="s">
        <v>61</v>
      </c>
      <c r="F416" s="315"/>
      <c r="G416" s="85" t="s">
        <v>136</v>
      </c>
      <c r="H416" s="313" t="s">
        <v>61</v>
      </c>
      <c r="I416" s="314"/>
      <c r="J416" s="84">
        <f>SUM(J364:J413)</f>
        <v>0</v>
      </c>
      <c r="K416" s="313" t="s">
        <v>60</v>
      </c>
      <c r="L416" s="312"/>
      <c r="M416" s="84">
        <f>SUM(M364:M413)</f>
        <v>0</v>
      </c>
      <c r="N416" s="313" t="s">
        <v>60</v>
      </c>
      <c r="O416" s="312"/>
      <c r="P416" s="82">
        <f>SUM(P364:P413)</f>
        <v>0</v>
      </c>
      <c r="Q416" s="81" t="s">
        <v>136</v>
      </c>
      <c r="R416" s="78" t="str">
        <f t="shared" si="65"/>
        <v/>
      </c>
      <c r="S416" s="80" t="str">
        <f>IF(SUM(J414:J415)=J416,"","入力ミス")</f>
        <v/>
      </c>
      <c r="T416" s="80" t="str">
        <f>IF(SUM(M414:M415)=M416,"","入力ミス")</f>
        <v/>
      </c>
      <c r="U416" s="80" t="str">
        <f>IF(SUM(P414:P415)=P416,"","入力ミス")</f>
        <v/>
      </c>
    </row>
    <row r="417" spans="1:18" s="79" customFormat="1">
      <c r="A417" s="133"/>
      <c r="B417" s="340" t="s">
        <v>149</v>
      </c>
      <c r="C417" s="339"/>
      <c r="D417" s="308" t="s">
        <v>144</v>
      </c>
      <c r="E417" s="129"/>
      <c r="F417" s="316"/>
      <c r="G417" s="93"/>
      <c r="H417" s="338"/>
      <c r="I417" s="563"/>
      <c r="J417" s="564"/>
      <c r="K417" s="338"/>
      <c r="L417" s="563"/>
      <c r="M417" s="564"/>
      <c r="N417" s="338"/>
      <c r="O417" s="563"/>
      <c r="P417" s="565"/>
      <c r="Q417" s="126"/>
    </row>
    <row r="418" spans="1:18" s="79" customFormat="1">
      <c r="A418" s="332"/>
      <c r="B418" s="337"/>
      <c r="C418" s="330"/>
      <c r="D418" s="124"/>
      <c r="E418" s="116"/>
      <c r="F418" s="336"/>
      <c r="G418" s="334"/>
      <c r="H418" s="325"/>
      <c r="I418" s="318"/>
      <c r="J418" s="111">
        <f t="shared" ref="J418:J449" si="66">$G418*H418</f>
        <v>0</v>
      </c>
      <c r="K418" s="325"/>
      <c r="L418" s="318"/>
      <c r="M418" s="111">
        <f t="shared" ref="M418:M449" si="67">$G418*K418</f>
        <v>0</v>
      </c>
      <c r="N418" s="324">
        <f t="shared" ref="N418:N449" si="68">H418-K418</f>
        <v>0</v>
      </c>
      <c r="O418" s="316"/>
      <c r="P418" s="111">
        <f t="shared" ref="P418:P449" si="69">$G418*N418</f>
        <v>0</v>
      </c>
      <c r="Q418" s="121"/>
      <c r="R418" s="78" t="str">
        <f t="shared" ref="R418:R449" si="70">IF(M418+P418=J418,"","入力ミス")</f>
        <v/>
      </c>
    </row>
    <row r="419" spans="1:18" s="79" customFormat="1">
      <c r="A419" s="332"/>
      <c r="B419" s="331"/>
      <c r="C419" s="330"/>
      <c r="D419" s="117"/>
      <c r="E419" s="116"/>
      <c r="F419" s="336"/>
      <c r="G419" s="334"/>
      <c r="H419" s="325"/>
      <c r="I419" s="318"/>
      <c r="J419" s="111">
        <f t="shared" si="66"/>
        <v>0</v>
      </c>
      <c r="K419" s="325"/>
      <c r="L419" s="318"/>
      <c r="M419" s="111">
        <f t="shared" si="67"/>
        <v>0</v>
      </c>
      <c r="N419" s="324">
        <f t="shared" si="68"/>
        <v>0</v>
      </c>
      <c r="O419" s="316"/>
      <c r="P419" s="111">
        <f t="shared" si="69"/>
        <v>0</v>
      </c>
      <c r="Q419" s="121"/>
      <c r="R419" s="78" t="str">
        <f t="shared" si="70"/>
        <v/>
      </c>
    </row>
    <row r="420" spans="1:18" s="79" customFormat="1">
      <c r="A420" s="332"/>
      <c r="B420" s="331"/>
      <c r="C420" s="330"/>
      <c r="D420" s="117"/>
      <c r="E420" s="116"/>
      <c r="F420" s="336"/>
      <c r="G420" s="334"/>
      <c r="H420" s="325"/>
      <c r="I420" s="318"/>
      <c r="J420" s="111">
        <f t="shared" si="66"/>
        <v>0</v>
      </c>
      <c r="K420" s="325"/>
      <c r="L420" s="318"/>
      <c r="M420" s="111">
        <f t="shared" si="67"/>
        <v>0</v>
      </c>
      <c r="N420" s="324">
        <f t="shared" si="68"/>
        <v>0</v>
      </c>
      <c r="O420" s="316"/>
      <c r="P420" s="111">
        <f t="shared" si="69"/>
        <v>0</v>
      </c>
      <c r="Q420" s="121"/>
      <c r="R420" s="78" t="str">
        <f t="shared" si="70"/>
        <v/>
      </c>
    </row>
    <row r="421" spans="1:18" s="79" customFormat="1">
      <c r="A421" s="332"/>
      <c r="B421" s="331"/>
      <c r="C421" s="330"/>
      <c r="D421" s="117"/>
      <c r="E421" s="116"/>
      <c r="F421" s="336"/>
      <c r="G421" s="334"/>
      <c r="H421" s="325"/>
      <c r="I421" s="318"/>
      <c r="J421" s="111">
        <f t="shared" si="66"/>
        <v>0</v>
      </c>
      <c r="K421" s="325"/>
      <c r="L421" s="318"/>
      <c r="M421" s="111">
        <f t="shared" si="67"/>
        <v>0</v>
      </c>
      <c r="N421" s="324">
        <f t="shared" si="68"/>
        <v>0</v>
      </c>
      <c r="O421" s="316"/>
      <c r="P421" s="111">
        <f t="shared" si="69"/>
        <v>0</v>
      </c>
      <c r="Q421" s="121"/>
      <c r="R421" s="78" t="str">
        <f t="shared" si="70"/>
        <v/>
      </c>
    </row>
    <row r="422" spans="1:18" s="79" customFormat="1">
      <c r="A422" s="332"/>
      <c r="B422" s="331"/>
      <c r="C422" s="330"/>
      <c r="D422" s="117"/>
      <c r="E422" s="116"/>
      <c r="F422" s="336"/>
      <c r="G422" s="334"/>
      <c r="H422" s="325"/>
      <c r="I422" s="318"/>
      <c r="J422" s="111">
        <f t="shared" si="66"/>
        <v>0</v>
      </c>
      <c r="K422" s="325"/>
      <c r="L422" s="318"/>
      <c r="M422" s="111">
        <f t="shared" si="67"/>
        <v>0</v>
      </c>
      <c r="N422" s="324">
        <f t="shared" si="68"/>
        <v>0</v>
      </c>
      <c r="O422" s="316"/>
      <c r="P422" s="111">
        <f t="shared" si="69"/>
        <v>0</v>
      </c>
      <c r="Q422" s="121"/>
      <c r="R422" s="78" t="str">
        <f t="shared" si="70"/>
        <v/>
      </c>
    </row>
    <row r="423" spans="1:18" s="79" customFormat="1">
      <c r="A423" s="332"/>
      <c r="B423" s="331"/>
      <c r="C423" s="330"/>
      <c r="D423" s="117"/>
      <c r="E423" s="116"/>
      <c r="F423" s="336"/>
      <c r="G423" s="334"/>
      <c r="H423" s="325"/>
      <c r="I423" s="318"/>
      <c r="J423" s="111">
        <f t="shared" si="66"/>
        <v>0</v>
      </c>
      <c r="K423" s="325"/>
      <c r="L423" s="318"/>
      <c r="M423" s="111">
        <f t="shared" si="67"/>
        <v>0</v>
      </c>
      <c r="N423" s="324">
        <f t="shared" si="68"/>
        <v>0</v>
      </c>
      <c r="O423" s="316"/>
      <c r="P423" s="111">
        <f t="shared" si="69"/>
        <v>0</v>
      </c>
      <c r="Q423" s="121"/>
      <c r="R423" s="78" t="str">
        <f t="shared" si="70"/>
        <v/>
      </c>
    </row>
    <row r="424" spans="1:18" s="79" customFormat="1">
      <c r="A424" s="332"/>
      <c r="B424" s="331"/>
      <c r="C424" s="330"/>
      <c r="D424" s="117"/>
      <c r="E424" s="116"/>
      <c r="F424" s="336"/>
      <c r="G424" s="334"/>
      <c r="H424" s="325"/>
      <c r="I424" s="318"/>
      <c r="J424" s="111">
        <f t="shared" si="66"/>
        <v>0</v>
      </c>
      <c r="K424" s="325"/>
      <c r="L424" s="318"/>
      <c r="M424" s="111">
        <f t="shared" si="67"/>
        <v>0</v>
      </c>
      <c r="N424" s="324">
        <f t="shared" si="68"/>
        <v>0</v>
      </c>
      <c r="O424" s="316"/>
      <c r="P424" s="111">
        <f t="shared" si="69"/>
        <v>0</v>
      </c>
      <c r="Q424" s="121"/>
      <c r="R424" s="78" t="str">
        <f t="shared" si="70"/>
        <v/>
      </c>
    </row>
    <row r="425" spans="1:18" s="79" customFormat="1">
      <c r="A425" s="332"/>
      <c r="B425" s="331"/>
      <c r="C425" s="330"/>
      <c r="D425" s="117"/>
      <c r="E425" s="116"/>
      <c r="F425" s="336"/>
      <c r="G425" s="334"/>
      <c r="H425" s="325"/>
      <c r="I425" s="318"/>
      <c r="J425" s="111">
        <f t="shared" si="66"/>
        <v>0</v>
      </c>
      <c r="K425" s="325"/>
      <c r="L425" s="318"/>
      <c r="M425" s="111">
        <f t="shared" si="67"/>
        <v>0</v>
      </c>
      <c r="N425" s="324">
        <f t="shared" si="68"/>
        <v>0</v>
      </c>
      <c r="O425" s="316"/>
      <c r="P425" s="111">
        <f t="shared" si="69"/>
        <v>0</v>
      </c>
      <c r="Q425" s="121"/>
      <c r="R425" s="78" t="str">
        <f t="shared" si="70"/>
        <v/>
      </c>
    </row>
    <row r="426" spans="1:18" s="79" customFormat="1">
      <c r="A426" s="332"/>
      <c r="B426" s="331"/>
      <c r="C426" s="330"/>
      <c r="D426" s="117"/>
      <c r="E426" s="116"/>
      <c r="F426" s="336"/>
      <c r="G426" s="334"/>
      <c r="H426" s="325"/>
      <c r="I426" s="318"/>
      <c r="J426" s="111">
        <f t="shared" si="66"/>
        <v>0</v>
      </c>
      <c r="K426" s="325"/>
      <c r="L426" s="318"/>
      <c r="M426" s="111">
        <f t="shared" si="67"/>
        <v>0</v>
      </c>
      <c r="N426" s="324">
        <f t="shared" si="68"/>
        <v>0</v>
      </c>
      <c r="O426" s="316"/>
      <c r="P426" s="111">
        <f t="shared" si="69"/>
        <v>0</v>
      </c>
      <c r="Q426" s="121"/>
      <c r="R426" s="78" t="str">
        <f t="shared" si="70"/>
        <v/>
      </c>
    </row>
    <row r="427" spans="1:18" s="79" customFormat="1">
      <c r="A427" s="332"/>
      <c r="B427" s="331"/>
      <c r="C427" s="330"/>
      <c r="D427" s="117"/>
      <c r="E427" s="116"/>
      <c r="F427" s="336"/>
      <c r="G427" s="334"/>
      <c r="H427" s="325"/>
      <c r="I427" s="318"/>
      <c r="J427" s="111">
        <f t="shared" si="66"/>
        <v>0</v>
      </c>
      <c r="K427" s="325"/>
      <c r="L427" s="318"/>
      <c r="M427" s="111">
        <f t="shared" si="67"/>
        <v>0</v>
      </c>
      <c r="N427" s="324">
        <f t="shared" si="68"/>
        <v>0</v>
      </c>
      <c r="O427" s="316"/>
      <c r="P427" s="111">
        <f t="shared" si="69"/>
        <v>0</v>
      </c>
      <c r="Q427" s="121"/>
      <c r="R427" s="78" t="str">
        <f t="shared" si="70"/>
        <v/>
      </c>
    </row>
    <row r="428" spans="1:18" s="79" customFormat="1">
      <c r="A428" s="332"/>
      <c r="B428" s="331"/>
      <c r="C428" s="330"/>
      <c r="D428" s="117"/>
      <c r="E428" s="116"/>
      <c r="F428" s="336"/>
      <c r="G428" s="334"/>
      <c r="H428" s="325"/>
      <c r="I428" s="318"/>
      <c r="J428" s="111">
        <f t="shared" si="66"/>
        <v>0</v>
      </c>
      <c r="K428" s="325"/>
      <c r="L428" s="318"/>
      <c r="M428" s="111">
        <f t="shared" si="67"/>
        <v>0</v>
      </c>
      <c r="N428" s="324">
        <f t="shared" si="68"/>
        <v>0</v>
      </c>
      <c r="O428" s="316"/>
      <c r="P428" s="111">
        <f t="shared" si="69"/>
        <v>0</v>
      </c>
      <c r="Q428" s="121"/>
      <c r="R428" s="78" t="str">
        <f t="shared" si="70"/>
        <v/>
      </c>
    </row>
    <row r="429" spans="1:18" s="79" customFormat="1">
      <c r="A429" s="332"/>
      <c r="B429" s="331"/>
      <c r="C429" s="330"/>
      <c r="D429" s="117"/>
      <c r="E429" s="116"/>
      <c r="F429" s="336"/>
      <c r="G429" s="334"/>
      <c r="H429" s="325"/>
      <c r="I429" s="318"/>
      <c r="J429" s="111">
        <f t="shared" si="66"/>
        <v>0</v>
      </c>
      <c r="K429" s="325"/>
      <c r="L429" s="318"/>
      <c r="M429" s="111">
        <f t="shared" si="67"/>
        <v>0</v>
      </c>
      <c r="N429" s="324">
        <f t="shared" si="68"/>
        <v>0</v>
      </c>
      <c r="O429" s="316"/>
      <c r="P429" s="111">
        <f t="shared" si="69"/>
        <v>0</v>
      </c>
      <c r="Q429" s="121"/>
      <c r="R429" s="78" t="str">
        <f t="shared" si="70"/>
        <v/>
      </c>
    </row>
    <row r="430" spans="1:18" s="79" customFormat="1">
      <c r="A430" s="332"/>
      <c r="B430" s="331"/>
      <c r="C430" s="330"/>
      <c r="D430" s="117"/>
      <c r="E430" s="116"/>
      <c r="F430" s="336"/>
      <c r="G430" s="334"/>
      <c r="H430" s="325"/>
      <c r="I430" s="318"/>
      <c r="J430" s="111">
        <f t="shared" si="66"/>
        <v>0</v>
      </c>
      <c r="K430" s="325"/>
      <c r="L430" s="318"/>
      <c r="M430" s="111">
        <f t="shared" si="67"/>
        <v>0</v>
      </c>
      <c r="N430" s="324">
        <f t="shared" si="68"/>
        <v>0</v>
      </c>
      <c r="O430" s="316"/>
      <c r="P430" s="111">
        <f t="shared" si="69"/>
        <v>0</v>
      </c>
      <c r="Q430" s="121"/>
      <c r="R430" s="78" t="str">
        <f t="shared" si="70"/>
        <v/>
      </c>
    </row>
    <row r="431" spans="1:18" s="79" customFormat="1">
      <c r="A431" s="332"/>
      <c r="B431" s="331"/>
      <c r="C431" s="330"/>
      <c r="D431" s="117"/>
      <c r="E431" s="116"/>
      <c r="F431" s="336"/>
      <c r="G431" s="334"/>
      <c r="H431" s="325"/>
      <c r="I431" s="318"/>
      <c r="J431" s="111">
        <f t="shared" si="66"/>
        <v>0</v>
      </c>
      <c r="K431" s="325"/>
      <c r="L431" s="318"/>
      <c r="M431" s="111">
        <f t="shared" si="67"/>
        <v>0</v>
      </c>
      <c r="N431" s="324">
        <f t="shared" si="68"/>
        <v>0</v>
      </c>
      <c r="O431" s="316"/>
      <c r="P431" s="111">
        <f t="shared" si="69"/>
        <v>0</v>
      </c>
      <c r="Q431" s="121"/>
      <c r="R431" s="78" t="str">
        <f t="shared" si="70"/>
        <v/>
      </c>
    </row>
    <row r="432" spans="1:18" s="79" customFormat="1">
      <c r="A432" s="332"/>
      <c r="B432" s="331"/>
      <c r="C432" s="330"/>
      <c r="D432" s="117"/>
      <c r="E432" s="116"/>
      <c r="F432" s="336"/>
      <c r="G432" s="334"/>
      <c r="H432" s="325"/>
      <c r="I432" s="318"/>
      <c r="J432" s="111">
        <f t="shared" si="66"/>
        <v>0</v>
      </c>
      <c r="K432" s="325"/>
      <c r="L432" s="318"/>
      <c r="M432" s="111">
        <f t="shared" si="67"/>
        <v>0</v>
      </c>
      <c r="N432" s="324">
        <f t="shared" si="68"/>
        <v>0</v>
      </c>
      <c r="O432" s="316"/>
      <c r="P432" s="111">
        <f t="shared" si="69"/>
        <v>0</v>
      </c>
      <c r="Q432" s="121"/>
      <c r="R432" s="78" t="str">
        <f t="shared" si="70"/>
        <v/>
      </c>
    </row>
    <row r="433" spans="1:18" s="79" customFormat="1">
      <c r="A433" s="332"/>
      <c r="B433" s="331"/>
      <c r="C433" s="330"/>
      <c r="D433" s="117"/>
      <c r="E433" s="116"/>
      <c r="F433" s="336"/>
      <c r="G433" s="334"/>
      <c r="H433" s="325"/>
      <c r="I433" s="318"/>
      <c r="J433" s="111">
        <f t="shared" si="66"/>
        <v>0</v>
      </c>
      <c r="K433" s="325"/>
      <c r="L433" s="318"/>
      <c r="M433" s="111">
        <f t="shared" si="67"/>
        <v>0</v>
      </c>
      <c r="N433" s="324">
        <f t="shared" si="68"/>
        <v>0</v>
      </c>
      <c r="O433" s="316"/>
      <c r="P433" s="111">
        <f t="shared" si="69"/>
        <v>0</v>
      </c>
      <c r="Q433" s="121"/>
      <c r="R433" s="78" t="str">
        <f t="shared" si="70"/>
        <v/>
      </c>
    </row>
    <row r="434" spans="1:18" s="79" customFormat="1">
      <c r="A434" s="332"/>
      <c r="B434" s="331"/>
      <c r="C434" s="330"/>
      <c r="D434" s="117"/>
      <c r="E434" s="116"/>
      <c r="F434" s="336"/>
      <c r="G434" s="334"/>
      <c r="H434" s="325"/>
      <c r="I434" s="318"/>
      <c r="J434" s="111">
        <f t="shared" si="66"/>
        <v>0</v>
      </c>
      <c r="K434" s="325"/>
      <c r="L434" s="318"/>
      <c r="M434" s="111">
        <f t="shared" si="67"/>
        <v>0</v>
      </c>
      <c r="N434" s="324">
        <f t="shared" si="68"/>
        <v>0</v>
      </c>
      <c r="O434" s="316"/>
      <c r="P434" s="111">
        <f t="shared" si="69"/>
        <v>0</v>
      </c>
      <c r="Q434" s="121"/>
      <c r="R434" s="78" t="str">
        <f t="shared" si="70"/>
        <v/>
      </c>
    </row>
    <row r="435" spans="1:18" s="79" customFormat="1">
      <c r="A435" s="332"/>
      <c r="B435" s="331"/>
      <c r="C435" s="330"/>
      <c r="D435" s="117"/>
      <c r="E435" s="116"/>
      <c r="F435" s="336"/>
      <c r="G435" s="334"/>
      <c r="H435" s="325"/>
      <c r="I435" s="318"/>
      <c r="J435" s="111">
        <f t="shared" si="66"/>
        <v>0</v>
      </c>
      <c r="K435" s="325"/>
      <c r="L435" s="318"/>
      <c r="M435" s="111">
        <f t="shared" si="67"/>
        <v>0</v>
      </c>
      <c r="N435" s="324">
        <f t="shared" si="68"/>
        <v>0</v>
      </c>
      <c r="O435" s="316"/>
      <c r="P435" s="111">
        <f t="shared" si="69"/>
        <v>0</v>
      </c>
      <c r="Q435" s="121"/>
      <c r="R435" s="78" t="str">
        <f t="shared" si="70"/>
        <v/>
      </c>
    </row>
    <row r="436" spans="1:18" s="79" customFormat="1">
      <c r="A436" s="332"/>
      <c r="B436" s="331"/>
      <c r="C436" s="330"/>
      <c r="D436" s="117"/>
      <c r="E436" s="116"/>
      <c r="F436" s="336"/>
      <c r="G436" s="334"/>
      <c r="H436" s="325"/>
      <c r="I436" s="318"/>
      <c r="J436" s="111">
        <f t="shared" si="66"/>
        <v>0</v>
      </c>
      <c r="K436" s="325"/>
      <c r="L436" s="318"/>
      <c r="M436" s="111">
        <f t="shared" si="67"/>
        <v>0</v>
      </c>
      <c r="N436" s="324">
        <f t="shared" si="68"/>
        <v>0</v>
      </c>
      <c r="O436" s="316"/>
      <c r="P436" s="111">
        <f t="shared" si="69"/>
        <v>0</v>
      </c>
      <c r="Q436" s="121"/>
      <c r="R436" s="78" t="str">
        <f t="shared" si="70"/>
        <v/>
      </c>
    </row>
    <row r="437" spans="1:18" s="79" customFormat="1">
      <c r="A437" s="332"/>
      <c r="B437" s="331"/>
      <c r="C437" s="330"/>
      <c r="D437" s="117"/>
      <c r="E437" s="116"/>
      <c r="F437" s="336"/>
      <c r="G437" s="334"/>
      <c r="H437" s="325"/>
      <c r="I437" s="318"/>
      <c r="J437" s="111">
        <f t="shared" si="66"/>
        <v>0</v>
      </c>
      <c r="K437" s="325"/>
      <c r="L437" s="318"/>
      <c r="M437" s="111">
        <f t="shared" si="67"/>
        <v>0</v>
      </c>
      <c r="N437" s="324">
        <f t="shared" si="68"/>
        <v>0</v>
      </c>
      <c r="O437" s="316"/>
      <c r="P437" s="111">
        <f t="shared" si="69"/>
        <v>0</v>
      </c>
      <c r="Q437" s="121"/>
      <c r="R437" s="78" t="str">
        <f t="shared" si="70"/>
        <v/>
      </c>
    </row>
    <row r="438" spans="1:18" s="79" customFormat="1">
      <c r="A438" s="332"/>
      <c r="B438" s="331"/>
      <c r="C438" s="330"/>
      <c r="D438" s="117"/>
      <c r="E438" s="116"/>
      <c r="F438" s="336"/>
      <c r="G438" s="334"/>
      <c r="H438" s="325"/>
      <c r="I438" s="318"/>
      <c r="J438" s="111">
        <f t="shared" si="66"/>
        <v>0</v>
      </c>
      <c r="K438" s="325"/>
      <c r="L438" s="318"/>
      <c r="M438" s="111">
        <f t="shared" si="67"/>
        <v>0</v>
      </c>
      <c r="N438" s="324">
        <f t="shared" si="68"/>
        <v>0</v>
      </c>
      <c r="O438" s="316"/>
      <c r="P438" s="111">
        <f t="shared" si="69"/>
        <v>0</v>
      </c>
      <c r="Q438" s="121"/>
      <c r="R438" s="78" t="str">
        <f t="shared" si="70"/>
        <v/>
      </c>
    </row>
    <row r="439" spans="1:18" s="79" customFormat="1">
      <c r="A439" s="332"/>
      <c r="B439" s="331"/>
      <c r="C439" s="330"/>
      <c r="D439" s="117"/>
      <c r="E439" s="116"/>
      <c r="F439" s="336"/>
      <c r="G439" s="334"/>
      <c r="H439" s="325"/>
      <c r="I439" s="318"/>
      <c r="J439" s="111">
        <f t="shared" si="66"/>
        <v>0</v>
      </c>
      <c r="K439" s="325"/>
      <c r="L439" s="318"/>
      <c r="M439" s="111">
        <f t="shared" si="67"/>
        <v>0</v>
      </c>
      <c r="N439" s="324">
        <f t="shared" si="68"/>
        <v>0</v>
      </c>
      <c r="O439" s="316"/>
      <c r="P439" s="111">
        <f t="shared" si="69"/>
        <v>0</v>
      </c>
      <c r="Q439" s="121"/>
      <c r="R439" s="78" t="str">
        <f t="shared" si="70"/>
        <v/>
      </c>
    </row>
    <row r="440" spans="1:18" s="79" customFormat="1">
      <c r="A440" s="332"/>
      <c r="B440" s="331"/>
      <c r="C440" s="330"/>
      <c r="D440" s="117"/>
      <c r="E440" s="116"/>
      <c r="F440" s="336"/>
      <c r="G440" s="334"/>
      <c r="H440" s="325"/>
      <c r="I440" s="318"/>
      <c r="J440" s="111">
        <f t="shared" si="66"/>
        <v>0</v>
      </c>
      <c r="K440" s="325"/>
      <c r="L440" s="318"/>
      <c r="M440" s="111">
        <f t="shared" si="67"/>
        <v>0</v>
      </c>
      <c r="N440" s="324">
        <f t="shared" si="68"/>
        <v>0</v>
      </c>
      <c r="O440" s="316"/>
      <c r="P440" s="111">
        <f t="shared" si="69"/>
        <v>0</v>
      </c>
      <c r="Q440" s="121"/>
      <c r="R440" s="78" t="str">
        <f t="shared" si="70"/>
        <v/>
      </c>
    </row>
    <row r="441" spans="1:18" s="79" customFormat="1">
      <c r="A441" s="332"/>
      <c r="B441" s="331"/>
      <c r="C441" s="330"/>
      <c r="D441" s="117"/>
      <c r="E441" s="116"/>
      <c r="F441" s="336"/>
      <c r="G441" s="334"/>
      <c r="H441" s="325"/>
      <c r="I441" s="318"/>
      <c r="J441" s="111">
        <f t="shared" si="66"/>
        <v>0</v>
      </c>
      <c r="K441" s="325"/>
      <c r="L441" s="318"/>
      <c r="M441" s="111">
        <f t="shared" si="67"/>
        <v>0</v>
      </c>
      <c r="N441" s="324">
        <f t="shared" si="68"/>
        <v>0</v>
      </c>
      <c r="O441" s="316"/>
      <c r="P441" s="111">
        <f t="shared" si="69"/>
        <v>0</v>
      </c>
      <c r="Q441" s="121"/>
      <c r="R441" s="78" t="str">
        <f t="shared" si="70"/>
        <v/>
      </c>
    </row>
    <row r="442" spans="1:18" s="79" customFormat="1">
      <c r="A442" s="332"/>
      <c r="B442" s="331"/>
      <c r="C442" s="330"/>
      <c r="D442" s="117"/>
      <c r="E442" s="116"/>
      <c r="F442" s="336"/>
      <c r="G442" s="334"/>
      <c r="H442" s="325"/>
      <c r="I442" s="318"/>
      <c r="J442" s="111">
        <f t="shared" si="66"/>
        <v>0</v>
      </c>
      <c r="K442" s="325"/>
      <c r="L442" s="318"/>
      <c r="M442" s="111">
        <f t="shared" si="67"/>
        <v>0</v>
      </c>
      <c r="N442" s="324">
        <f t="shared" si="68"/>
        <v>0</v>
      </c>
      <c r="O442" s="316"/>
      <c r="P442" s="111">
        <f t="shared" si="69"/>
        <v>0</v>
      </c>
      <c r="Q442" s="121"/>
      <c r="R442" s="78" t="str">
        <f t="shared" si="70"/>
        <v/>
      </c>
    </row>
    <row r="443" spans="1:18" s="79" customFormat="1">
      <c r="A443" s="332"/>
      <c r="B443" s="331"/>
      <c r="C443" s="330"/>
      <c r="D443" s="117"/>
      <c r="E443" s="116"/>
      <c r="F443" s="336"/>
      <c r="G443" s="334"/>
      <c r="H443" s="325"/>
      <c r="I443" s="318"/>
      <c r="J443" s="111">
        <f t="shared" si="66"/>
        <v>0</v>
      </c>
      <c r="K443" s="325"/>
      <c r="L443" s="318"/>
      <c r="M443" s="111">
        <f t="shared" si="67"/>
        <v>0</v>
      </c>
      <c r="N443" s="324">
        <f t="shared" si="68"/>
        <v>0</v>
      </c>
      <c r="O443" s="316"/>
      <c r="P443" s="111">
        <f t="shared" si="69"/>
        <v>0</v>
      </c>
      <c r="Q443" s="121"/>
      <c r="R443" s="78" t="str">
        <f t="shared" si="70"/>
        <v/>
      </c>
    </row>
    <row r="444" spans="1:18" s="79" customFormat="1">
      <c r="A444" s="332"/>
      <c r="B444" s="331"/>
      <c r="C444" s="330"/>
      <c r="D444" s="117"/>
      <c r="E444" s="116"/>
      <c r="F444" s="336"/>
      <c r="G444" s="334"/>
      <c r="H444" s="325"/>
      <c r="I444" s="318"/>
      <c r="J444" s="111">
        <f t="shared" si="66"/>
        <v>0</v>
      </c>
      <c r="K444" s="325"/>
      <c r="L444" s="318"/>
      <c r="M444" s="111">
        <f t="shared" si="67"/>
        <v>0</v>
      </c>
      <c r="N444" s="324">
        <f t="shared" si="68"/>
        <v>0</v>
      </c>
      <c r="O444" s="316"/>
      <c r="P444" s="111">
        <f t="shared" si="69"/>
        <v>0</v>
      </c>
      <c r="Q444" s="121"/>
      <c r="R444" s="78" t="str">
        <f t="shared" si="70"/>
        <v/>
      </c>
    </row>
    <row r="445" spans="1:18" s="79" customFormat="1">
      <c r="A445" s="332"/>
      <c r="B445" s="331"/>
      <c r="C445" s="330"/>
      <c r="D445" s="117"/>
      <c r="E445" s="116"/>
      <c r="F445" s="336"/>
      <c r="G445" s="334"/>
      <c r="H445" s="325"/>
      <c r="I445" s="318"/>
      <c r="J445" s="111">
        <f t="shared" si="66"/>
        <v>0</v>
      </c>
      <c r="K445" s="325"/>
      <c r="L445" s="318"/>
      <c r="M445" s="111">
        <f t="shared" si="67"/>
        <v>0</v>
      </c>
      <c r="N445" s="324">
        <f t="shared" si="68"/>
        <v>0</v>
      </c>
      <c r="O445" s="316"/>
      <c r="P445" s="111">
        <f t="shared" si="69"/>
        <v>0</v>
      </c>
      <c r="Q445" s="121"/>
      <c r="R445" s="78" t="str">
        <f t="shared" si="70"/>
        <v/>
      </c>
    </row>
    <row r="446" spans="1:18" s="79" customFormat="1">
      <c r="A446" s="332"/>
      <c r="B446" s="331"/>
      <c r="C446" s="330"/>
      <c r="D446" s="117"/>
      <c r="E446" s="116"/>
      <c r="F446" s="336"/>
      <c r="G446" s="334"/>
      <c r="H446" s="325"/>
      <c r="I446" s="318"/>
      <c r="J446" s="111">
        <f t="shared" si="66"/>
        <v>0</v>
      </c>
      <c r="K446" s="325"/>
      <c r="L446" s="318"/>
      <c r="M446" s="111">
        <f t="shared" si="67"/>
        <v>0</v>
      </c>
      <c r="N446" s="324">
        <f t="shared" si="68"/>
        <v>0</v>
      </c>
      <c r="O446" s="316"/>
      <c r="P446" s="111">
        <f t="shared" si="69"/>
        <v>0</v>
      </c>
      <c r="Q446" s="121"/>
      <c r="R446" s="78" t="str">
        <f t="shared" si="70"/>
        <v/>
      </c>
    </row>
    <row r="447" spans="1:18" s="79" customFormat="1">
      <c r="A447" s="332"/>
      <c r="B447" s="331"/>
      <c r="C447" s="330"/>
      <c r="D447" s="117"/>
      <c r="E447" s="116"/>
      <c r="F447" s="336"/>
      <c r="G447" s="334"/>
      <c r="H447" s="325"/>
      <c r="I447" s="318"/>
      <c r="J447" s="111">
        <f t="shared" si="66"/>
        <v>0</v>
      </c>
      <c r="K447" s="325"/>
      <c r="L447" s="318"/>
      <c r="M447" s="111">
        <f t="shared" si="67"/>
        <v>0</v>
      </c>
      <c r="N447" s="324">
        <f t="shared" si="68"/>
        <v>0</v>
      </c>
      <c r="O447" s="316"/>
      <c r="P447" s="111">
        <f t="shared" si="69"/>
        <v>0</v>
      </c>
      <c r="Q447" s="121"/>
      <c r="R447" s="78" t="str">
        <f t="shared" si="70"/>
        <v/>
      </c>
    </row>
    <row r="448" spans="1:18" s="79" customFormat="1">
      <c r="A448" s="332"/>
      <c r="B448" s="331"/>
      <c r="C448" s="330"/>
      <c r="D448" s="117"/>
      <c r="E448" s="116"/>
      <c r="F448" s="336"/>
      <c r="G448" s="334"/>
      <c r="H448" s="325"/>
      <c r="I448" s="318"/>
      <c r="J448" s="111">
        <f t="shared" si="66"/>
        <v>0</v>
      </c>
      <c r="K448" s="325"/>
      <c r="L448" s="318"/>
      <c r="M448" s="111">
        <f t="shared" si="67"/>
        <v>0</v>
      </c>
      <c r="N448" s="324">
        <f t="shared" si="68"/>
        <v>0</v>
      </c>
      <c r="O448" s="316"/>
      <c r="P448" s="111">
        <f t="shared" si="69"/>
        <v>0</v>
      </c>
      <c r="Q448" s="121"/>
      <c r="R448" s="78" t="str">
        <f t="shared" si="70"/>
        <v/>
      </c>
    </row>
    <row r="449" spans="1:18" s="79" customFormat="1">
      <c r="A449" s="332"/>
      <c r="B449" s="331"/>
      <c r="C449" s="330"/>
      <c r="D449" s="117"/>
      <c r="E449" s="116"/>
      <c r="F449" s="336"/>
      <c r="G449" s="334"/>
      <c r="H449" s="325"/>
      <c r="I449" s="318"/>
      <c r="J449" s="111">
        <f t="shared" si="66"/>
        <v>0</v>
      </c>
      <c r="K449" s="325"/>
      <c r="L449" s="318"/>
      <c r="M449" s="111">
        <f t="shared" si="67"/>
        <v>0</v>
      </c>
      <c r="N449" s="324">
        <f t="shared" si="68"/>
        <v>0</v>
      </c>
      <c r="O449" s="316"/>
      <c r="P449" s="111">
        <f t="shared" si="69"/>
        <v>0</v>
      </c>
      <c r="Q449" s="121"/>
      <c r="R449" s="78" t="str">
        <f t="shared" si="70"/>
        <v/>
      </c>
    </row>
    <row r="450" spans="1:18" s="79" customFormat="1">
      <c r="A450" s="332"/>
      <c r="B450" s="331"/>
      <c r="C450" s="330"/>
      <c r="D450" s="117"/>
      <c r="E450" s="116"/>
      <c r="F450" s="336"/>
      <c r="G450" s="334"/>
      <c r="H450" s="325"/>
      <c r="I450" s="318"/>
      <c r="J450" s="111">
        <f t="shared" ref="J450:J467" si="71">$G450*H450</f>
        <v>0</v>
      </c>
      <c r="K450" s="325"/>
      <c r="L450" s="318"/>
      <c r="M450" s="111">
        <f t="shared" ref="M450:M467" si="72">$G450*K450</f>
        <v>0</v>
      </c>
      <c r="N450" s="324">
        <f t="shared" ref="N450:N467" si="73">H450-K450</f>
        <v>0</v>
      </c>
      <c r="O450" s="316"/>
      <c r="P450" s="111">
        <f t="shared" ref="P450:P467" si="74">$G450*N450</f>
        <v>0</v>
      </c>
      <c r="Q450" s="121"/>
      <c r="R450" s="78" t="str">
        <f t="shared" ref="R450:R470" si="75">IF(M450+P450=J450,"","入力ミス")</f>
        <v/>
      </c>
    </row>
    <row r="451" spans="1:18" s="79" customFormat="1">
      <c r="A451" s="332"/>
      <c r="B451" s="331"/>
      <c r="C451" s="330"/>
      <c r="D451" s="117"/>
      <c r="E451" s="116"/>
      <c r="F451" s="336"/>
      <c r="G451" s="334"/>
      <c r="H451" s="325"/>
      <c r="I451" s="318"/>
      <c r="J451" s="111">
        <f t="shared" si="71"/>
        <v>0</v>
      </c>
      <c r="K451" s="325"/>
      <c r="L451" s="318"/>
      <c r="M451" s="111">
        <f t="shared" si="72"/>
        <v>0</v>
      </c>
      <c r="N451" s="324">
        <f t="shared" si="73"/>
        <v>0</v>
      </c>
      <c r="O451" s="316"/>
      <c r="P451" s="111">
        <f t="shared" si="74"/>
        <v>0</v>
      </c>
      <c r="Q451" s="121"/>
      <c r="R451" s="78" t="str">
        <f t="shared" si="75"/>
        <v/>
      </c>
    </row>
    <row r="452" spans="1:18" s="79" customFormat="1">
      <c r="A452" s="332"/>
      <c r="B452" s="331"/>
      <c r="C452" s="330"/>
      <c r="D452" s="117"/>
      <c r="E452" s="116"/>
      <c r="F452" s="336"/>
      <c r="G452" s="334"/>
      <c r="H452" s="325"/>
      <c r="I452" s="318"/>
      <c r="J452" s="111">
        <f t="shared" si="71"/>
        <v>0</v>
      </c>
      <c r="K452" s="325"/>
      <c r="L452" s="318"/>
      <c r="M452" s="111">
        <f t="shared" si="72"/>
        <v>0</v>
      </c>
      <c r="N452" s="324">
        <f t="shared" si="73"/>
        <v>0</v>
      </c>
      <c r="O452" s="316"/>
      <c r="P452" s="111">
        <f t="shared" si="74"/>
        <v>0</v>
      </c>
      <c r="Q452" s="121"/>
      <c r="R452" s="78" t="str">
        <f t="shared" si="75"/>
        <v/>
      </c>
    </row>
    <row r="453" spans="1:18" s="79" customFormat="1">
      <c r="A453" s="332"/>
      <c r="B453" s="331"/>
      <c r="C453" s="330"/>
      <c r="D453" s="117"/>
      <c r="E453" s="116"/>
      <c r="F453" s="336"/>
      <c r="G453" s="334"/>
      <c r="H453" s="325"/>
      <c r="I453" s="318"/>
      <c r="J453" s="111">
        <f t="shared" si="71"/>
        <v>0</v>
      </c>
      <c r="K453" s="325"/>
      <c r="L453" s="318"/>
      <c r="M453" s="111">
        <f t="shared" si="72"/>
        <v>0</v>
      </c>
      <c r="N453" s="324">
        <f t="shared" si="73"/>
        <v>0</v>
      </c>
      <c r="O453" s="316"/>
      <c r="P453" s="111">
        <f t="shared" si="74"/>
        <v>0</v>
      </c>
      <c r="Q453" s="121"/>
      <c r="R453" s="78" t="str">
        <f t="shared" si="75"/>
        <v/>
      </c>
    </row>
    <row r="454" spans="1:18" s="79" customFormat="1">
      <c r="A454" s="332"/>
      <c r="B454" s="331"/>
      <c r="C454" s="330"/>
      <c r="D454" s="117"/>
      <c r="E454" s="116"/>
      <c r="F454" s="336"/>
      <c r="G454" s="334"/>
      <c r="H454" s="325"/>
      <c r="I454" s="318"/>
      <c r="J454" s="111">
        <f t="shared" si="71"/>
        <v>0</v>
      </c>
      <c r="K454" s="325"/>
      <c r="L454" s="318"/>
      <c r="M454" s="111">
        <f t="shared" si="72"/>
        <v>0</v>
      </c>
      <c r="N454" s="324">
        <f t="shared" si="73"/>
        <v>0</v>
      </c>
      <c r="O454" s="316"/>
      <c r="P454" s="111">
        <f t="shared" si="74"/>
        <v>0</v>
      </c>
      <c r="Q454" s="121"/>
      <c r="R454" s="78" t="str">
        <f t="shared" si="75"/>
        <v/>
      </c>
    </row>
    <row r="455" spans="1:18" s="79" customFormat="1">
      <c r="A455" s="332"/>
      <c r="B455" s="331"/>
      <c r="C455" s="330"/>
      <c r="D455" s="117"/>
      <c r="E455" s="116"/>
      <c r="F455" s="336"/>
      <c r="G455" s="334"/>
      <c r="H455" s="325"/>
      <c r="I455" s="318"/>
      <c r="J455" s="111">
        <f t="shared" si="71"/>
        <v>0</v>
      </c>
      <c r="K455" s="325"/>
      <c r="L455" s="318"/>
      <c r="M455" s="111">
        <f t="shared" si="72"/>
        <v>0</v>
      </c>
      <c r="N455" s="324">
        <f t="shared" si="73"/>
        <v>0</v>
      </c>
      <c r="O455" s="316"/>
      <c r="P455" s="111">
        <f t="shared" si="74"/>
        <v>0</v>
      </c>
      <c r="Q455" s="121"/>
      <c r="R455" s="78" t="str">
        <f t="shared" si="75"/>
        <v/>
      </c>
    </row>
    <row r="456" spans="1:18" s="79" customFormat="1">
      <c r="A456" s="332"/>
      <c r="B456" s="331"/>
      <c r="C456" s="330"/>
      <c r="D456" s="117"/>
      <c r="E456" s="116"/>
      <c r="F456" s="336"/>
      <c r="G456" s="334"/>
      <c r="H456" s="325"/>
      <c r="I456" s="318"/>
      <c r="J456" s="111">
        <f t="shared" si="71"/>
        <v>0</v>
      </c>
      <c r="K456" s="325"/>
      <c r="L456" s="318"/>
      <c r="M456" s="111">
        <f t="shared" si="72"/>
        <v>0</v>
      </c>
      <c r="N456" s="324">
        <f t="shared" si="73"/>
        <v>0</v>
      </c>
      <c r="O456" s="316"/>
      <c r="P456" s="111">
        <f t="shared" si="74"/>
        <v>0</v>
      </c>
      <c r="Q456" s="121"/>
      <c r="R456" s="78" t="str">
        <f t="shared" si="75"/>
        <v/>
      </c>
    </row>
    <row r="457" spans="1:18" s="79" customFormat="1">
      <c r="A457" s="332"/>
      <c r="B457" s="331"/>
      <c r="C457" s="330"/>
      <c r="D457" s="117"/>
      <c r="E457" s="116"/>
      <c r="F457" s="336"/>
      <c r="G457" s="334"/>
      <c r="H457" s="325"/>
      <c r="I457" s="318"/>
      <c r="J457" s="111">
        <f t="shared" si="71"/>
        <v>0</v>
      </c>
      <c r="K457" s="325"/>
      <c r="L457" s="318"/>
      <c r="M457" s="111">
        <f t="shared" si="72"/>
        <v>0</v>
      </c>
      <c r="N457" s="324">
        <f t="shared" si="73"/>
        <v>0</v>
      </c>
      <c r="O457" s="316"/>
      <c r="P457" s="111">
        <f t="shared" si="74"/>
        <v>0</v>
      </c>
      <c r="Q457" s="121"/>
      <c r="R457" s="78" t="str">
        <f t="shared" si="75"/>
        <v/>
      </c>
    </row>
    <row r="458" spans="1:18" s="79" customFormat="1">
      <c r="A458" s="332"/>
      <c r="B458" s="331"/>
      <c r="C458" s="330"/>
      <c r="D458" s="117"/>
      <c r="E458" s="116"/>
      <c r="F458" s="336"/>
      <c r="G458" s="334"/>
      <c r="H458" s="325"/>
      <c r="I458" s="318"/>
      <c r="J458" s="111">
        <f t="shared" si="71"/>
        <v>0</v>
      </c>
      <c r="K458" s="325"/>
      <c r="L458" s="318"/>
      <c r="M458" s="111">
        <f t="shared" si="72"/>
        <v>0</v>
      </c>
      <c r="N458" s="324">
        <f t="shared" si="73"/>
        <v>0</v>
      </c>
      <c r="O458" s="316"/>
      <c r="P458" s="111">
        <f t="shared" si="74"/>
        <v>0</v>
      </c>
      <c r="Q458" s="121"/>
      <c r="R458" s="78" t="str">
        <f t="shared" si="75"/>
        <v/>
      </c>
    </row>
    <row r="459" spans="1:18" s="79" customFormat="1">
      <c r="A459" s="332"/>
      <c r="B459" s="331"/>
      <c r="C459" s="330"/>
      <c r="D459" s="117"/>
      <c r="E459" s="116"/>
      <c r="F459" s="336"/>
      <c r="G459" s="334"/>
      <c r="H459" s="325"/>
      <c r="I459" s="318"/>
      <c r="J459" s="111">
        <f t="shared" si="71"/>
        <v>0</v>
      </c>
      <c r="K459" s="325"/>
      <c r="L459" s="318"/>
      <c r="M459" s="111">
        <f t="shared" si="72"/>
        <v>0</v>
      </c>
      <c r="N459" s="324">
        <f t="shared" si="73"/>
        <v>0</v>
      </c>
      <c r="O459" s="316"/>
      <c r="P459" s="111">
        <f t="shared" si="74"/>
        <v>0</v>
      </c>
      <c r="Q459" s="121"/>
      <c r="R459" s="78" t="str">
        <f t="shared" si="75"/>
        <v/>
      </c>
    </row>
    <row r="460" spans="1:18" s="79" customFormat="1">
      <c r="A460" s="332"/>
      <c r="B460" s="331"/>
      <c r="C460" s="330"/>
      <c r="D460" s="117"/>
      <c r="E460" s="116"/>
      <c r="F460" s="336"/>
      <c r="G460" s="334"/>
      <c r="H460" s="325"/>
      <c r="I460" s="318"/>
      <c r="J460" s="111">
        <f t="shared" si="71"/>
        <v>0</v>
      </c>
      <c r="K460" s="325"/>
      <c r="L460" s="318"/>
      <c r="M460" s="111">
        <f t="shared" si="72"/>
        <v>0</v>
      </c>
      <c r="N460" s="324">
        <f t="shared" si="73"/>
        <v>0</v>
      </c>
      <c r="O460" s="316"/>
      <c r="P460" s="111">
        <f t="shared" si="74"/>
        <v>0</v>
      </c>
      <c r="Q460" s="121"/>
      <c r="R460" s="78" t="str">
        <f t="shared" si="75"/>
        <v/>
      </c>
    </row>
    <row r="461" spans="1:18" s="79" customFormat="1">
      <c r="A461" s="332"/>
      <c r="B461" s="331"/>
      <c r="C461" s="330"/>
      <c r="D461" s="117"/>
      <c r="E461" s="116"/>
      <c r="F461" s="335"/>
      <c r="G461" s="334"/>
      <c r="H461" s="325"/>
      <c r="I461" s="318"/>
      <c r="J461" s="111">
        <f t="shared" si="71"/>
        <v>0</v>
      </c>
      <c r="K461" s="325"/>
      <c r="L461" s="318"/>
      <c r="M461" s="111">
        <f t="shared" si="72"/>
        <v>0</v>
      </c>
      <c r="N461" s="324">
        <f t="shared" si="73"/>
        <v>0</v>
      </c>
      <c r="O461" s="316"/>
      <c r="P461" s="111">
        <f t="shared" si="74"/>
        <v>0</v>
      </c>
      <c r="Q461" s="121"/>
      <c r="R461" s="78" t="str">
        <f t="shared" si="75"/>
        <v/>
      </c>
    </row>
    <row r="462" spans="1:18" s="79" customFormat="1">
      <c r="A462" s="332"/>
      <c r="B462" s="331"/>
      <c r="C462" s="330"/>
      <c r="D462" s="117"/>
      <c r="E462" s="116"/>
      <c r="F462" s="335"/>
      <c r="G462" s="334"/>
      <c r="H462" s="325"/>
      <c r="I462" s="318"/>
      <c r="J462" s="111">
        <f t="shared" si="71"/>
        <v>0</v>
      </c>
      <c r="K462" s="325"/>
      <c r="L462" s="318"/>
      <c r="M462" s="111">
        <f t="shared" si="72"/>
        <v>0</v>
      </c>
      <c r="N462" s="324">
        <f t="shared" si="73"/>
        <v>0</v>
      </c>
      <c r="O462" s="316"/>
      <c r="P462" s="111">
        <f t="shared" si="74"/>
        <v>0</v>
      </c>
      <c r="Q462" s="121"/>
      <c r="R462" s="78" t="str">
        <f t="shared" si="75"/>
        <v/>
      </c>
    </row>
    <row r="463" spans="1:18" s="79" customFormat="1">
      <c r="A463" s="332"/>
      <c r="B463" s="331"/>
      <c r="C463" s="330"/>
      <c r="D463" s="117"/>
      <c r="E463" s="116"/>
      <c r="F463" s="335"/>
      <c r="G463" s="334"/>
      <c r="H463" s="325"/>
      <c r="I463" s="318"/>
      <c r="J463" s="111">
        <f t="shared" si="71"/>
        <v>0</v>
      </c>
      <c r="K463" s="325"/>
      <c r="L463" s="318"/>
      <c r="M463" s="111">
        <f t="shared" si="72"/>
        <v>0</v>
      </c>
      <c r="N463" s="324">
        <f t="shared" si="73"/>
        <v>0</v>
      </c>
      <c r="O463" s="316"/>
      <c r="P463" s="111">
        <f t="shared" si="74"/>
        <v>0</v>
      </c>
      <c r="Q463" s="121"/>
      <c r="R463" s="78" t="str">
        <f t="shared" si="75"/>
        <v/>
      </c>
    </row>
    <row r="464" spans="1:18" s="79" customFormat="1">
      <c r="A464" s="332"/>
      <c r="B464" s="331"/>
      <c r="C464" s="330"/>
      <c r="D464" s="117"/>
      <c r="E464" s="116"/>
      <c r="F464" s="335"/>
      <c r="G464" s="334"/>
      <c r="H464" s="325"/>
      <c r="I464" s="318"/>
      <c r="J464" s="111">
        <f t="shared" si="71"/>
        <v>0</v>
      </c>
      <c r="K464" s="325"/>
      <c r="L464" s="318"/>
      <c r="M464" s="111">
        <f t="shared" si="72"/>
        <v>0</v>
      </c>
      <c r="N464" s="324">
        <f t="shared" si="73"/>
        <v>0</v>
      </c>
      <c r="O464" s="316"/>
      <c r="P464" s="111">
        <f t="shared" si="74"/>
        <v>0</v>
      </c>
      <c r="Q464" s="121"/>
      <c r="R464" s="78" t="str">
        <f t="shared" si="75"/>
        <v/>
      </c>
    </row>
    <row r="465" spans="1:21" s="79" customFormat="1">
      <c r="A465" s="332"/>
      <c r="B465" s="331"/>
      <c r="C465" s="330"/>
      <c r="D465" s="117"/>
      <c r="E465" s="116"/>
      <c r="F465" s="335"/>
      <c r="G465" s="334"/>
      <c r="H465" s="325"/>
      <c r="I465" s="318"/>
      <c r="J465" s="111">
        <f t="shared" si="71"/>
        <v>0</v>
      </c>
      <c r="K465" s="325"/>
      <c r="L465" s="318"/>
      <c r="M465" s="111">
        <f t="shared" si="72"/>
        <v>0</v>
      </c>
      <c r="N465" s="324">
        <f t="shared" si="73"/>
        <v>0</v>
      </c>
      <c r="O465" s="316"/>
      <c r="P465" s="111">
        <f t="shared" si="74"/>
        <v>0</v>
      </c>
      <c r="Q465" s="121"/>
      <c r="R465" s="78" t="str">
        <f t="shared" si="75"/>
        <v/>
      </c>
    </row>
    <row r="466" spans="1:21" s="79" customFormat="1">
      <c r="A466" s="332"/>
      <c r="B466" s="331"/>
      <c r="C466" s="330"/>
      <c r="D466" s="117"/>
      <c r="E466" s="116"/>
      <c r="F466" s="316"/>
      <c r="G466" s="333"/>
      <c r="H466" s="325"/>
      <c r="I466" s="318"/>
      <c r="J466" s="111">
        <f t="shared" si="71"/>
        <v>0</v>
      </c>
      <c r="K466" s="325"/>
      <c r="L466" s="318"/>
      <c r="M466" s="111">
        <f t="shared" si="72"/>
        <v>0</v>
      </c>
      <c r="N466" s="324">
        <f t="shared" si="73"/>
        <v>0</v>
      </c>
      <c r="O466" s="316"/>
      <c r="P466" s="111">
        <f t="shared" si="74"/>
        <v>0</v>
      </c>
      <c r="Q466" s="121"/>
      <c r="R466" s="78" t="str">
        <f t="shared" si="75"/>
        <v/>
      </c>
    </row>
    <row r="467" spans="1:21" s="79" customFormat="1" ht="14.25" thickBot="1">
      <c r="A467" s="332"/>
      <c r="B467" s="331"/>
      <c r="C467" s="330"/>
      <c r="D467" s="117"/>
      <c r="E467" s="116"/>
      <c r="F467" s="329"/>
      <c r="G467" s="328"/>
      <c r="H467" s="327"/>
      <c r="I467" s="326"/>
      <c r="J467" s="111">
        <f t="shared" si="71"/>
        <v>0</v>
      </c>
      <c r="K467" s="325"/>
      <c r="L467" s="318"/>
      <c r="M467" s="111">
        <f t="shared" si="72"/>
        <v>0</v>
      </c>
      <c r="N467" s="324">
        <f t="shared" si="73"/>
        <v>0</v>
      </c>
      <c r="O467" s="316"/>
      <c r="P467" s="111">
        <f t="shared" si="74"/>
        <v>0</v>
      </c>
      <c r="Q467" s="110"/>
      <c r="R467" s="78" t="str">
        <f t="shared" si="75"/>
        <v/>
      </c>
    </row>
    <row r="468" spans="1:21" s="79" customFormat="1" ht="14.25" thickTop="1">
      <c r="A468" s="109" t="s">
        <v>61</v>
      </c>
      <c r="B468" s="108" t="s">
        <v>139</v>
      </c>
      <c r="C468" s="107"/>
      <c r="D468" s="106" t="s">
        <v>142</v>
      </c>
      <c r="E468" s="105" t="s">
        <v>136</v>
      </c>
      <c r="F468" s="323"/>
      <c r="G468" s="104" t="s">
        <v>136</v>
      </c>
      <c r="H468" s="321" t="s">
        <v>136</v>
      </c>
      <c r="I468" s="322"/>
      <c r="J468" s="102">
        <f>SUMIFS(J418:J467,$A418:$A467,"設備費")</f>
        <v>0</v>
      </c>
      <c r="K468" s="321" t="s">
        <v>60</v>
      </c>
      <c r="L468" s="320"/>
      <c r="M468" s="102">
        <f>SUMIFS(M418:M467,$A418:$A467,"設備費")</f>
        <v>0</v>
      </c>
      <c r="N468" s="321" t="s">
        <v>60</v>
      </c>
      <c r="O468" s="320"/>
      <c r="P468" s="102">
        <f>SUMIFS(P418:P467,$A418:$A467,"設備費")</f>
        <v>0</v>
      </c>
      <c r="Q468" s="101" t="s">
        <v>61</v>
      </c>
      <c r="R468" s="78" t="str">
        <f t="shared" si="75"/>
        <v/>
      </c>
      <c r="S468" s="79" t="s">
        <v>70</v>
      </c>
    </row>
    <row r="469" spans="1:21" s="79" customFormat="1">
      <c r="A469" s="100" t="s">
        <v>61</v>
      </c>
      <c r="B469" s="99" t="s">
        <v>69</v>
      </c>
      <c r="C469" s="98"/>
      <c r="D469" s="97" t="s">
        <v>132</v>
      </c>
      <c r="E469" s="96" t="s">
        <v>61</v>
      </c>
      <c r="F469" s="319"/>
      <c r="G469" s="95" t="s">
        <v>61</v>
      </c>
      <c r="H469" s="317" t="s">
        <v>136</v>
      </c>
      <c r="I469" s="318"/>
      <c r="J469" s="93">
        <f>SUMIFS(J418:J467,$A418:$A467,"工事費")</f>
        <v>0</v>
      </c>
      <c r="K469" s="317" t="s">
        <v>60</v>
      </c>
      <c r="L469" s="316"/>
      <c r="M469" s="93">
        <f>SUMIFS(M418:M467,$A418:$A467,"工事費")</f>
        <v>0</v>
      </c>
      <c r="N469" s="317" t="s">
        <v>60</v>
      </c>
      <c r="O469" s="316"/>
      <c r="P469" s="93">
        <f>SUMIFS(P418:P467,$A418:$A467,"工事費")</f>
        <v>0</v>
      </c>
      <c r="Q469" s="92" t="s">
        <v>136</v>
      </c>
      <c r="R469" s="78" t="str">
        <f t="shared" si="75"/>
        <v/>
      </c>
      <c r="S469" s="91" t="s">
        <v>66</v>
      </c>
      <c r="T469" s="91" t="s">
        <v>65</v>
      </c>
      <c r="U469" s="91" t="s">
        <v>64</v>
      </c>
    </row>
    <row r="470" spans="1:21" s="79" customFormat="1" ht="14.25" thickBot="1">
      <c r="A470" s="90" t="s">
        <v>61</v>
      </c>
      <c r="B470" s="89" t="s">
        <v>63</v>
      </c>
      <c r="C470" s="88"/>
      <c r="D470" s="87" t="s">
        <v>148</v>
      </c>
      <c r="E470" s="86" t="s">
        <v>61</v>
      </c>
      <c r="F470" s="315"/>
      <c r="G470" s="85" t="s">
        <v>61</v>
      </c>
      <c r="H470" s="313" t="s">
        <v>136</v>
      </c>
      <c r="I470" s="314"/>
      <c r="J470" s="84">
        <f>SUM(J418:J467)</f>
        <v>0</v>
      </c>
      <c r="K470" s="313" t="s">
        <v>60</v>
      </c>
      <c r="L470" s="312"/>
      <c r="M470" s="84">
        <f>SUM(M418:M467)</f>
        <v>0</v>
      </c>
      <c r="N470" s="313" t="s">
        <v>60</v>
      </c>
      <c r="O470" s="312"/>
      <c r="P470" s="82">
        <f>SUM(P418:P467)</f>
        <v>0</v>
      </c>
      <c r="Q470" s="81" t="s">
        <v>61</v>
      </c>
      <c r="R470" s="78" t="str">
        <f t="shared" si="75"/>
        <v/>
      </c>
      <c r="S470" s="80" t="str">
        <f>IF(SUM(J468:J469)=J470,"","入力ミス")</f>
        <v/>
      </c>
      <c r="T470" s="80" t="str">
        <f>IF(SUM(M468:M469)=M470,"","入力ミス")</f>
        <v/>
      </c>
      <c r="U470" s="80" t="str">
        <f>IF(SUM(P468:P469)=P470,"","入力ミス")</f>
        <v/>
      </c>
    </row>
    <row r="471" spans="1:21" s="79" customFormat="1">
      <c r="A471" s="133"/>
      <c r="B471" s="340" t="s">
        <v>147</v>
      </c>
      <c r="C471" s="339"/>
      <c r="D471" s="308" t="s">
        <v>133</v>
      </c>
      <c r="E471" s="129"/>
      <c r="F471" s="316"/>
      <c r="G471" s="93"/>
      <c r="H471" s="338"/>
      <c r="I471" s="563"/>
      <c r="J471" s="564"/>
      <c r="K471" s="338"/>
      <c r="L471" s="563"/>
      <c r="M471" s="564"/>
      <c r="N471" s="338"/>
      <c r="O471" s="563"/>
      <c r="P471" s="565"/>
      <c r="Q471" s="126"/>
    </row>
    <row r="472" spans="1:21" s="79" customFormat="1">
      <c r="A472" s="332"/>
      <c r="B472" s="337"/>
      <c r="C472" s="330"/>
      <c r="D472" s="124"/>
      <c r="E472" s="116"/>
      <c r="F472" s="336"/>
      <c r="G472" s="334"/>
      <c r="H472" s="325"/>
      <c r="I472" s="318"/>
      <c r="J472" s="111">
        <f t="shared" ref="J472:J503" si="76">$G472*H472</f>
        <v>0</v>
      </c>
      <c r="K472" s="325"/>
      <c r="L472" s="318"/>
      <c r="M472" s="111">
        <f t="shared" ref="M472:M503" si="77">$G472*K472</f>
        <v>0</v>
      </c>
      <c r="N472" s="324">
        <f t="shared" ref="N472:N503" si="78">H472-K472</f>
        <v>0</v>
      </c>
      <c r="O472" s="316"/>
      <c r="P472" s="111">
        <f t="shared" ref="P472:P503" si="79">$G472*N472</f>
        <v>0</v>
      </c>
      <c r="Q472" s="121"/>
      <c r="R472" s="78" t="str">
        <f t="shared" ref="R472:R503" si="80">IF(M472+P472=J472,"","入力ミス")</f>
        <v/>
      </c>
    </row>
    <row r="473" spans="1:21" s="79" customFormat="1">
      <c r="A473" s="332"/>
      <c r="B473" s="331"/>
      <c r="C473" s="330"/>
      <c r="D473" s="117"/>
      <c r="E473" s="116"/>
      <c r="F473" s="336"/>
      <c r="G473" s="334"/>
      <c r="H473" s="325"/>
      <c r="I473" s="318"/>
      <c r="J473" s="111">
        <f t="shared" si="76"/>
        <v>0</v>
      </c>
      <c r="K473" s="325"/>
      <c r="L473" s="318"/>
      <c r="M473" s="111">
        <f t="shared" si="77"/>
        <v>0</v>
      </c>
      <c r="N473" s="324">
        <f t="shared" si="78"/>
        <v>0</v>
      </c>
      <c r="O473" s="316"/>
      <c r="P473" s="111">
        <f t="shared" si="79"/>
        <v>0</v>
      </c>
      <c r="Q473" s="121"/>
      <c r="R473" s="78" t="str">
        <f t="shared" si="80"/>
        <v/>
      </c>
    </row>
    <row r="474" spans="1:21" s="79" customFormat="1">
      <c r="A474" s="332"/>
      <c r="B474" s="331"/>
      <c r="C474" s="330"/>
      <c r="D474" s="117"/>
      <c r="E474" s="116"/>
      <c r="F474" s="336"/>
      <c r="G474" s="334"/>
      <c r="H474" s="325"/>
      <c r="I474" s="318"/>
      <c r="J474" s="111">
        <f t="shared" si="76"/>
        <v>0</v>
      </c>
      <c r="K474" s="325"/>
      <c r="L474" s="318"/>
      <c r="M474" s="111">
        <f t="shared" si="77"/>
        <v>0</v>
      </c>
      <c r="N474" s="324">
        <f t="shared" si="78"/>
        <v>0</v>
      </c>
      <c r="O474" s="316"/>
      <c r="P474" s="111">
        <f t="shared" si="79"/>
        <v>0</v>
      </c>
      <c r="Q474" s="121"/>
      <c r="R474" s="78" t="str">
        <f t="shared" si="80"/>
        <v/>
      </c>
    </row>
    <row r="475" spans="1:21" s="79" customFormat="1">
      <c r="A475" s="332"/>
      <c r="B475" s="331"/>
      <c r="C475" s="330"/>
      <c r="D475" s="117"/>
      <c r="E475" s="116"/>
      <c r="F475" s="336"/>
      <c r="G475" s="334"/>
      <c r="H475" s="325"/>
      <c r="I475" s="318"/>
      <c r="J475" s="111">
        <f t="shared" si="76"/>
        <v>0</v>
      </c>
      <c r="K475" s="325"/>
      <c r="L475" s="318"/>
      <c r="M475" s="111">
        <f t="shared" si="77"/>
        <v>0</v>
      </c>
      <c r="N475" s="324">
        <f t="shared" si="78"/>
        <v>0</v>
      </c>
      <c r="O475" s="316"/>
      <c r="P475" s="111">
        <f t="shared" si="79"/>
        <v>0</v>
      </c>
      <c r="Q475" s="121"/>
      <c r="R475" s="78" t="str">
        <f t="shared" si="80"/>
        <v/>
      </c>
    </row>
    <row r="476" spans="1:21" s="79" customFormat="1">
      <c r="A476" s="332"/>
      <c r="B476" s="331"/>
      <c r="C476" s="330"/>
      <c r="D476" s="117"/>
      <c r="E476" s="116"/>
      <c r="F476" s="336"/>
      <c r="G476" s="334"/>
      <c r="H476" s="325"/>
      <c r="I476" s="318"/>
      <c r="J476" s="111">
        <f t="shared" si="76"/>
        <v>0</v>
      </c>
      <c r="K476" s="325"/>
      <c r="L476" s="318"/>
      <c r="M476" s="111">
        <f t="shared" si="77"/>
        <v>0</v>
      </c>
      <c r="N476" s="324">
        <f t="shared" si="78"/>
        <v>0</v>
      </c>
      <c r="O476" s="316"/>
      <c r="P476" s="111">
        <f t="shared" si="79"/>
        <v>0</v>
      </c>
      <c r="Q476" s="121"/>
      <c r="R476" s="78" t="str">
        <f t="shared" si="80"/>
        <v/>
      </c>
    </row>
    <row r="477" spans="1:21" s="79" customFormat="1">
      <c r="A477" s="332"/>
      <c r="B477" s="331"/>
      <c r="C477" s="330"/>
      <c r="D477" s="117"/>
      <c r="E477" s="116"/>
      <c r="F477" s="336"/>
      <c r="G477" s="334"/>
      <c r="H477" s="325"/>
      <c r="I477" s="318"/>
      <c r="J477" s="111">
        <f t="shared" si="76"/>
        <v>0</v>
      </c>
      <c r="K477" s="325"/>
      <c r="L477" s="318"/>
      <c r="M477" s="111">
        <f t="shared" si="77"/>
        <v>0</v>
      </c>
      <c r="N477" s="324">
        <f t="shared" si="78"/>
        <v>0</v>
      </c>
      <c r="O477" s="316"/>
      <c r="P477" s="111">
        <f t="shared" si="79"/>
        <v>0</v>
      </c>
      <c r="Q477" s="121"/>
      <c r="R477" s="78" t="str">
        <f t="shared" si="80"/>
        <v/>
      </c>
    </row>
    <row r="478" spans="1:21" s="79" customFormat="1">
      <c r="A478" s="332"/>
      <c r="B478" s="331"/>
      <c r="C478" s="330"/>
      <c r="D478" s="117"/>
      <c r="E478" s="116"/>
      <c r="F478" s="336"/>
      <c r="G478" s="334"/>
      <c r="H478" s="325"/>
      <c r="I478" s="318"/>
      <c r="J478" s="111">
        <f t="shared" si="76"/>
        <v>0</v>
      </c>
      <c r="K478" s="325"/>
      <c r="L478" s="318"/>
      <c r="M478" s="111">
        <f t="shared" si="77"/>
        <v>0</v>
      </c>
      <c r="N478" s="324">
        <f t="shared" si="78"/>
        <v>0</v>
      </c>
      <c r="O478" s="316"/>
      <c r="P478" s="111">
        <f t="shared" si="79"/>
        <v>0</v>
      </c>
      <c r="Q478" s="121"/>
      <c r="R478" s="78" t="str">
        <f t="shared" si="80"/>
        <v/>
      </c>
    </row>
    <row r="479" spans="1:21" s="79" customFormat="1">
      <c r="A479" s="332"/>
      <c r="B479" s="331"/>
      <c r="C479" s="330"/>
      <c r="D479" s="117"/>
      <c r="E479" s="116"/>
      <c r="F479" s="336"/>
      <c r="G479" s="334"/>
      <c r="H479" s="325"/>
      <c r="I479" s="318"/>
      <c r="J479" s="111">
        <f t="shared" si="76"/>
        <v>0</v>
      </c>
      <c r="K479" s="325"/>
      <c r="L479" s="318"/>
      <c r="M479" s="111">
        <f t="shared" si="77"/>
        <v>0</v>
      </c>
      <c r="N479" s="324">
        <f t="shared" si="78"/>
        <v>0</v>
      </c>
      <c r="O479" s="316"/>
      <c r="P479" s="111">
        <f t="shared" si="79"/>
        <v>0</v>
      </c>
      <c r="Q479" s="121"/>
      <c r="R479" s="78" t="str">
        <f t="shared" si="80"/>
        <v/>
      </c>
    </row>
    <row r="480" spans="1:21" s="79" customFormat="1">
      <c r="A480" s="332"/>
      <c r="B480" s="331"/>
      <c r="C480" s="330"/>
      <c r="D480" s="117"/>
      <c r="E480" s="116"/>
      <c r="F480" s="336"/>
      <c r="G480" s="334"/>
      <c r="H480" s="325"/>
      <c r="I480" s="318"/>
      <c r="J480" s="111">
        <f t="shared" si="76"/>
        <v>0</v>
      </c>
      <c r="K480" s="325"/>
      <c r="L480" s="318"/>
      <c r="M480" s="111">
        <f t="shared" si="77"/>
        <v>0</v>
      </c>
      <c r="N480" s="324">
        <f t="shared" si="78"/>
        <v>0</v>
      </c>
      <c r="O480" s="316"/>
      <c r="P480" s="111">
        <f t="shared" si="79"/>
        <v>0</v>
      </c>
      <c r="Q480" s="121"/>
      <c r="R480" s="78" t="str">
        <f t="shared" si="80"/>
        <v/>
      </c>
    </row>
    <row r="481" spans="1:18" s="79" customFormat="1">
      <c r="A481" s="332"/>
      <c r="B481" s="331"/>
      <c r="C481" s="330"/>
      <c r="D481" s="117"/>
      <c r="E481" s="116"/>
      <c r="F481" s="336"/>
      <c r="G481" s="334"/>
      <c r="H481" s="325"/>
      <c r="I481" s="318"/>
      <c r="J481" s="111">
        <f t="shared" si="76"/>
        <v>0</v>
      </c>
      <c r="K481" s="325"/>
      <c r="L481" s="318"/>
      <c r="M481" s="111">
        <f t="shared" si="77"/>
        <v>0</v>
      </c>
      <c r="N481" s="324">
        <f t="shared" si="78"/>
        <v>0</v>
      </c>
      <c r="O481" s="316"/>
      <c r="P481" s="111">
        <f t="shared" si="79"/>
        <v>0</v>
      </c>
      <c r="Q481" s="121"/>
      <c r="R481" s="78" t="str">
        <f t="shared" si="80"/>
        <v/>
      </c>
    </row>
    <row r="482" spans="1:18" s="79" customFormat="1">
      <c r="A482" s="332"/>
      <c r="B482" s="331"/>
      <c r="C482" s="330"/>
      <c r="D482" s="117"/>
      <c r="E482" s="116"/>
      <c r="F482" s="336"/>
      <c r="G482" s="334"/>
      <c r="H482" s="325"/>
      <c r="I482" s="318"/>
      <c r="J482" s="111">
        <f t="shared" si="76"/>
        <v>0</v>
      </c>
      <c r="K482" s="325"/>
      <c r="L482" s="318"/>
      <c r="M482" s="111">
        <f t="shared" si="77"/>
        <v>0</v>
      </c>
      <c r="N482" s="324">
        <f t="shared" si="78"/>
        <v>0</v>
      </c>
      <c r="O482" s="316"/>
      <c r="P482" s="111">
        <f t="shared" si="79"/>
        <v>0</v>
      </c>
      <c r="Q482" s="121"/>
      <c r="R482" s="78" t="str">
        <f t="shared" si="80"/>
        <v/>
      </c>
    </row>
    <row r="483" spans="1:18" s="79" customFormat="1">
      <c r="A483" s="332"/>
      <c r="B483" s="331"/>
      <c r="C483" s="330"/>
      <c r="D483" s="117"/>
      <c r="E483" s="116"/>
      <c r="F483" s="336"/>
      <c r="G483" s="334"/>
      <c r="H483" s="325"/>
      <c r="I483" s="318"/>
      <c r="J483" s="111">
        <f t="shared" si="76"/>
        <v>0</v>
      </c>
      <c r="K483" s="325"/>
      <c r="L483" s="318"/>
      <c r="M483" s="111">
        <f t="shared" si="77"/>
        <v>0</v>
      </c>
      <c r="N483" s="324">
        <f t="shared" si="78"/>
        <v>0</v>
      </c>
      <c r="O483" s="316"/>
      <c r="P483" s="111">
        <f t="shared" si="79"/>
        <v>0</v>
      </c>
      <c r="Q483" s="121"/>
      <c r="R483" s="78" t="str">
        <f t="shared" si="80"/>
        <v/>
      </c>
    </row>
    <row r="484" spans="1:18" s="79" customFormat="1">
      <c r="A484" s="332"/>
      <c r="B484" s="331"/>
      <c r="C484" s="330"/>
      <c r="D484" s="117"/>
      <c r="E484" s="116"/>
      <c r="F484" s="336"/>
      <c r="G484" s="334"/>
      <c r="H484" s="325"/>
      <c r="I484" s="318"/>
      <c r="J484" s="111">
        <f t="shared" si="76"/>
        <v>0</v>
      </c>
      <c r="K484" s="325"/>
      <c r="L484" s="318"/>
      <c r="M484" s="111">
        <f t="shared" si="77"/>
        <v>0</v>
      </c>
      <c r="N484" s="324">
        <f t="shared" si="78"/>
        <v>0</v>
      </c>
      <c r="O484" s="316"/>
      <c r="P484" s="111">
        <f t="shared" si="79"/>
        <v>0</v>
      </c>
      <c r="Q484" s="121"/>
      <c r="R484" s="78" t="str">
        <f t="shared" si="80"/>
        <v/>
      </c>
    </row>
    <row r="485" spans="1:18" s="79" customFormat="1">
      <c r="A485" s="332"/>
      <c r="B485" s="331"/>
      <c r="C485" s="330"/>
      <c r="D485" s="117"/>
      <c r="E485" s="116"/>
      <c r="F485" s="336"/>
      <c r="G485" s="334"/>
      <c r="H485" s="325"/>
      <c r="I485" s="318"/>
      <c r="J485" s="111">
        <f t="shared" si="76"/>
        <v>0</v>
      </c>
      <c r="K485" s="325"/>
      <c r="L485" s="318"/>
      <c r="M485" s="111">
        <f t="shared" si="77"/>
        <v>0</v>
      </c>
      <c r="N485" s="324">
        <f t="shared" si="78"/>
        <v>0</v>
      </c>
      <c r="O485" s="316"/>
      <c r="P485" s="111">
        <f t="shared" si="79"/>
        <v>0</v>
      </c>
      <c r="Q485" s="121"/>
      <c r="R485" s="78" t="str">
        <f t="shared" si="80"/>
        <v/>
      </c>
    </row>
    <row r="486" spans="1:18" s="79" customFormat="1">
      <c r="A486" s="332"/>
      <c r="B486" s="331"/>
      <c r="C486" s="330"/>
      <c r="D486" s="117"/>
      <c r="E486" s="116"/>
      <c r="F486" s="336"/>
      <c r="G486" s="334"/>
      <c r="H486" s="325"/>
      <c r="I486" s="318"/>
      <c r="J486" s="111">
        <f t="shared" si="76"/>
        <v>0</v>
      </c>
      <c r="K486" s="325"/>
      <c r="L486" s="318"/>
      <c r="M486" s="111">
        <f t="shared" si="77"/>
        <v>0</v>
      </c>
      <c r="N486" s="324">
        <f t="shared" si="78"/>
        <v>0</v>
      </c>
      <c r="O486" s="316"/>
      <c r="P486" s="111">
        <f t="shared" si="79"/>
        <v>0</v>
      </c>
      <c r="Q486" s="121"/>
      <c r="R486" s="78" t="str">
        <f t="shared" si="80"/>
        <v/>
      </c>
    </row>
    <row r="487" spans="1:18" s="79" customFormat="1">
      <c r="A487" s="332"/>
      <c r="B487" s="331"/>
      <c r="C487" s="330"/>
      <c r="D487" s="117"/>
      <c r="E487" s="116"/>
      <c r="F487" s="336"/>
      <c r="G487" s="334"/>
      <c r="H487" s="325"/>
      <c r="I487" s="318"/>
      <c r="J487" s="111">
        <f t="shared" si="76"/>
        <v>0</v>
      </c>
      <c r="K487" s="325"/>
      <c r="L487" s="318"/>
      <c r="M487" s="111">
        <f t="shared" si="77"/>
        <v>0</v>
      </c>
      <c r="N487" s="324">
        <f t="shared" si="78"/>
        <v>0</v>
      </c>
      <c r="O487" s="316"/>
      <c r="P487" s="111">
        <f t="shared" si="79"/>
        <v>0</v>
      </c>
      <c r="Q487" s="121"/>
      <c r="R487" s="78" t="str">
        <f t="shared" si="80"/>
        <v/>
      </c>
    </row>
    <row r="488" spans="1:18" s="79" customFormat="1">
      <c r="A488" s="332"/>
      <c r="B488" s="331"/>
      <c r="C488" s="330"/>
      <c r="D488" s="117"/>
      <c r="E488" s="116"/>
      <c r="F488" s="336"/>
      <c r="G488" s="334"/>
      <c r="H488" s="325"/>
      <c r="I488" s="318"/>
      <c r="J488" s="111">
        <f t="shared" si="76"/>
        <v>0</v>
      </c>
      <c r="K488" s="325"/>
      <c r="L488" s="318"/>
      <c r="M488" s="111">
        <f t="shared" si="77"/>
        <v>0</v>
      </c>
      <c r="N488" s="324">
        <f t="shared" si="78"/>
        <v>0</v>
      </c>
      <c r="O488" s="316"/>
      <c r="P488" s="111">
        <f t="shared" si="79"/>
        <v>0</v>
      </c>
      <c r="Q488" s="121"/>
      <c r="R488" s="78" t="str">
        <f t="shared" si="80"/>
        <v/>
      </c>
    </row>
    <row r="489" spans="1:18" s="79" customFormat="1">
      <c r="A489" s="332"/>
      <c r="B489" s="331"/>
      <c r="C489" s="330"/>
      <c r="D489" s="117"/>
      <c r="E489" s="116"/>
      <c r="F489" s="336"/>
      <c r="G489" s="334"/>
      <c r="H489" s="325"/>
      <c r="I489" s="318"/>
      <c r="J489" s="111">
        <f t="shared" si="76"/>
        <v>0</v>
      </c>
      <c r="K489" s="325"/>
      <c r="L489" s="318"/>
      <c r="M489" s="111">
        <f t="shared" si="77"/>
        <v>0</v>
      </c>
      <c r="N489" s="324">
        <f t="shared" si="78"/>
        <v>0</v>
      </c>
      <c r="O489" s="316"/>
      <c r="P489" s="111">
        <f t="shared" si="79"/>
        <v>0</v>
      </c>
      <c r="Q489" s="121"/>
      <c r="R489" s="78" t="str">
        <f t="shared" si="80"/>
        <v/>
      </c>
    </row>
    <row r="490" spans="1:18" s="79" customFormat="1">
      <c r="A490" s="332"/>
      <c r="B490" s="331"/>
      <c r="C490" s="330"/>
      <c r="D490" s="117"/>
      <c r="E490" s="116"/>
      <c r="F490" s="336"/>
      <c r="G490" s="334"/>
      <c r="H490" s="325"/>
      <c r="I490" s="318"/>
      <c r="J490" s="111">
        <f t="shared" si="76"/>
        <v>0</v>
      </c>
      <c r="K490" s="325"/>
      <c r="L490" s="318"/>
      <c r="M490" s="111">
        <f t="shared" si="77"/>
        <v>0</v>
      </c>
      <c r="N490" s="324">
        <f t="shared" si="78"/>
        <v>0</v>
      </c>
      <c r="O490" s="316"/>
      <c r="P490" s="111">
        <f t="shared" si="79"/>
        <v>0</v>
      </c>
      <c r="Q490" s="121"/>
      <c r="R490" s="78" t="str">
        <f t="shared" si="80"/>
        <v/>
      </c>
    </row>
    <row r="491" spans="1:18" s="79" customFormat="1">
      <c r="A491" s="332"/>
      <c r="B491" s="331"/>
      <c r="C491" s="330"/>
      <c r="D491" s="117"/>
      <c r="E491" s="116"/>
      <c r="F491" s="336"/>
      <c r="G491" s="334"/>
      <c r="H491" s="325"/>
      <c r="I491" s="318"/>
      <c r="J491" s="111">
        <f t="shared" si="76"/>
        <v>0</v>
      </c>
      <c r="K491" s="325"/>
      <c r="L491" s="318"/>
      <c r="M491" s="111">
        <f t="shared" si="77"/>
        <v>0</v>
      </c>
      <c r="N491" s="324">
        <f t="shared" si="78"/>
        <v>0</v>
      </c>
      <c r="O491" s="316"/>
      <c r="P491" s="111">
        <f t="shared" si="79"/>
        <v>0</v>
      </c>
      <c r="Q491" s="121"/>
      <c r="R491" s="78" t="str">
        <f t="shared" si="80"/>
        <v/>
      </c>
    </row>
    <row r="492" spans="1:18" s="79" customFormat="1">
      <c r="A492" s="332"/>
      <c r="B492" s="331"/>
      <c r="C492" s="330"/>
      <c r="D492" s="117"/>
      <c r="E492" s="116"/>
      <c r="F492" s="336"/>
      <c r="G492" s="334"/>
      <c r="H492" s="325"/>
      <c r="I492" s="318"/>
      <c r="J492" s="111">
        <f t="shared" si="76"/>
        <v>0</v>
      </c>
      <c r="K492" s="325"/>
      <c r="L492" s="318"/>
      <c r="M492" s="111">
        <f t="shared" si="77"/>
        <v>0</v>
      </c>
      <c r="N492" s="324">
        <f t="shared" si="78"/>
        <v>0</v>
      </c>
      <c r="O492" s="316"/>
      <c r="P492" s="111">
        <f t="shared" si="79"/>
        <v>0</v>
      </c>
      <c r="Q492" s="121"/>
      <c r="R492" s="78" t="str">
        <f t="shared" si="80"/>
        <v/>
      </c>
    </row>
    <row r="493" spans="1:18" s="79" customFormat="1">
      <c r="A493" s="332"/>
      <c r="B493" s="331"/>
      <c r="C493" s="330"/>
      <c r="D493" s="117"/>
      <c r="E493" s="116"/>
      <c r="F493" s="336"/>
      <c r="G493" s="334"/>
      <c r="H493" s="325"/>
      <c r="I493" s="318"/>
      <c r="J493" s="111">
        <f t="shared" si="76"/>
        <v>0</v>
      </c>
      <c r="K493" s="325"/>
      <c r="L493" s="318"/>
      <c r="M493" s="111">
        <f t="shared" si="77"/>
        <v>0</v>
      </c>
      <c r="N493" s="324">
        <f t="shared" si="78"/>
        <v>0</v>
      </c>
      <c r="O493" s="316"/>
      <c r="P493" s="111">
        <f t="shared" si="79"/>
        <v>0</v>
      </c>
      <c r="Q493" s="121"/>
      <c r="R493" s="78" t="str">
        <f t="shared" si="80"/>
        <v/>
      </c>
    </row>
    <row r="494" spans="1:18" s="79" customFormat="1">
      <c r="A494" s="332"/>
      <c r="B494" s="331"/>
      <c r="C494" s="330"/>
      <c r="D494" s="117"/>
      <c r="E494" s="116"/>
      <c r="F494" s="336"/>
      <c r="G494" s="334"/>
      <c r="H494" s="325"/>
      <c r="I494" s="318"/>
      <c r="J494" s="111">
        <f t="shared" si="76"/>
        <v>0</v>
      </c>
      <c r="K494" s="325"/>
      <c r="L494" s="318"/>
      <c r="M494" s="111">
        <f t="shared" si="77"/>
        <v>0</v>
      </c>
      <c r="N494" s="324">
        <f t="shared" si="78"/>
        <v>0</v>
      </c>
      <c r="O494" s="316"/>
      <c r="P494" s="111">
        <f t="shared" si="79"/>
        <v>0</v>
      </c>
      <c r="Q494" s="121"/>
      <c r="R494" s="78" t="str">
        <f t="shared" si="80"/>
        <v/>
      </c>
    </row>
    <row r="495" spans="1:18" s="79" customFormat="1">
      <c r="A495" s="332"/>
      <c r="B495" s="331"/>
      <c r="C495" s="330"/>
      <c r="D495" s="117"/>
      <c r="E495" s="116"/>
      <c r="F495" s="336"/>
      <c r="G495" s="334"/>
      <c r="H495" s="325"/>
      <c r="I495" s="318"/>
      <c r="J495" s="111">
        <f t="shared" si="76"/>
        <v>0</v>
      </c>
      <c r="K495" s="325"/>
      <c r="L495" s="318"/>
      <c r="M495" s="111">
        <f t="shared" si="77"/>
        <v>0</v>
      </c>
      <c r="N495" s="324">
        <f t="shared" si="78"/>
        <v>0</v>
      </c>
      <c r="O495" s="316"/>
      <c r="P495" s="111">
        <f t="shared" si="79"/>
        <v>0</v>
      </c>
      <c r="Q495" s="121"/>
      <c r="R495" s="78" t="str">
        <f t="shared" si="80"/>
        <v/>
      </c>
    </row>
    <row r="496" spans="1:18" s="79" customFormat="1">
      <c r="A496" s="332"/>
      <c r="B496" s="331"/>
      <c r="C496" s="330"/>
      <c r="D496" s="117"/>
      <c r="E496" s="116"/>
      <c r="F496" s="336"/>
      <c r="G496" s="334"/>
      <c r="H496" s="325"/>
      <c r="I496" s="318"/>
      <c r="J496" s="111">
        <f t="shared" si="76"/>
        <v>0</v>
      </c>
      <c r="K496" s="325"/>
      <c r="L496" s="318"/>
      <c r="M496" s="111">
        <f t="shared" si="77"/>
        <v>0</v>
      </c>
      <c r="N496" s="324">
        <f t="shared" si="78"/>
        <v>0</v>
      </c>
      <c r="O496" s="316"/>
      <c r="P496" s="111">
        <f t="shared" si="79"/>
        <v>0</v>
      </c>
      <c r="Q496" s="121"/>
      <c r="R496" s="78" t="str">
        <f t="shared" si="80"/>
        <v/>
      </c>
    </row>
    <row r="497" spans="1:18" s="79" customFormat="1">
      <c r="A497" s="332"/>
      <c r="B497" s="331"/>
      <c r="C497" s="330"/>
      <c r="D497" s="117"/>
      <c r="E497" s="116"/>
      <c r="F497" s="336"/>
      <c r="G497" s="334"/>
      <c r="H497" s="325"/>
      <c r="I497" s="318"/>
      <c r="J497" s="111">
        <f t="shared" si="76"/>
        <v>0</v>
      </c>
      <c r="K497" s="325"/>
      <c r="L497" s="318"/>
      <c r="M497" s="111">
        <f t="shared" si="77"/>
        <v>0</v>
      </c>
      <c r="N497" s="324">
        <f t="shared" si="78"/>
        <v>0</v>
      </c>
      <c r="O497" s="316"/>
      <c r="P497" s="111">
        <f t="shared" si="79"/>
        <v>0</v>
      </c>
      <c r="Q497" s="121"/>
      <c r="R497" s="78" t="str">
        <f t="shared" si="80"/>
        <v/>
      </c>
    </row>
    <row r="498" spans="1:18" s="79" customFormat="1">
      <c r="A498" s="332"/>
      <c r="B498" s="331"/>
      <c r="C498" s="330"/>
      <c r="D498" s="117"/>
      <c r="E498" s="116"/>
      <c r="F498" s="336"/>
      <c r="G498" s="334"/>
      <c r="H498" s="325"/>
      <c r="I498" s="318"/>
      <c r="J498" s="111">
        <f t="shared" si="76"/>
        <v>0</v>
      </c>
      <c r="K498" s="325"/>
      <c r="L498" s="318"/>
      <c r="M498" s="111">
        <f t="shared" si="77"/>
        <v>0</v>
      </c>
      <c r="N498" s="324">
        <f t="shared" si="78"/>
        <v>0</v>
      </c>
      <c r="O498" s="316"/>
      <c r="P498" s="111">
        <f t="shared" si="79"/>
        <v>0</v>
      </c>
      <c r="Q498" s="121"/>
      <c r="R498" s="78" t="str">
        <f t="shared" si="80"/>
        <v/>
      </c>
    </row>
    <row r="499" spans="1:18" s="79" customFormat="1">
      <c r="A499" s="332"/>
      <c r="B499" s="331"/>
      <c r="C499" s="330"/>
      <c r="D499" s="117"/>
      <c r="E499" s="116"/>
      <c r="F499" s="336"/>
      <c r="G499" s="334"/>
      <c r="H499" s="325"/>
      <c r="I499" s="318"/>
      <c r="J499" s="111">
        <f t="shared" si="76"/>
        <v>0</v>
      </c>
      <c r="K499" s="325"/>
      <c r="L499" s="318"/>
      <c r="M499" s="111">
        <f t="shared" si="77"/>
        <v>0</v>
      </c>
      <c r="N499" s="324">
        <f t="shared" si="78"/>
        <v>0</v>
      </c>
      <c r="O499" s="316"/>
      <c r="P499" s="111">
        <f t="shared" si="79"/>
        <v>0</v>
      </c>
      <c r="Q499" s="121"/>
      <c r="R499" s="78" t="str">
        <f t="shared" si="80"/>
        <v/>
      </c>
    </row>
    <row r="500" spans="1:18" s="79" customFormat="1">
      <c r="A500" s="332"/>
      <c r="B500" s="331"/>
      <c r="C500" s="330"/>
      <c r="D500" s="117"/>
      <c r="E500" s="116"/>
      <c r="F500" s="336"/>
      <c r="G500" s="334"/>
      <c r="H500" s="325"/>
      <c r="I500" s="318"/>
      <c r="J500" s="111">
        <f t="shared" si="76"/>
        <v>0</v>
      </c>
      <c r="K500" s="325"/>
      <c r="L500" s="318"/>
      <c r="M500" s="111">
        <f t="shared" si="77"/>
        <v>0</v>
      </c>
      <c r="N500" s="324">
        <f t="shared" si="78"/>
        <v>0</v>
      </c>
      <c r="O500" s="316"/>
      <c r="P500" s="111">
        <f t="shared" si="79"/>
        <v>0</v>
      </c>
      <c r="Q500" s="121"/>
      <c r="R500" s="78" t="str">
        <f t="shared" si="80"/>
        <v/>
      </c>
    </row>
    <row r="501" spans="1:18" s="79" customFormat="1">
      <c r="A501" s="332"/>
      <c r="B501" s="331"/>
      <c r="C501" s="330"/>
      <c r="D501" s="117"/>
      <c r="E501" s="116"/>
      <c r="F501" s="336"/>
      <c r="G501" s="334"/>
      <c r="H501" s="325"/>
      <c r="I501" s="318"/>
      <c r="J501" s="111">
        <f t="shared" si="76"/>
        <v>0</v>
      </c>
      <c r="K501" s="325"/>
      <c r="L501" s="318"/>
      <c r="M501" s="111">
        <f t="shared" si="77"/>
        <v>0</v>
      </c>
      <c r="N501" s="324">
        <f t="shared" si="78"/>
        <v>0</v>
      </c>
      <c r="O501" s="316"/>
      <c r="P501" s="111">
        <f t="shared" si="79"/>
        <v>0</v>
      </c>
      <c r="Q501" s="121"/>
      <c r="R501" s="78" t="str">
        <f t="shared" si="80"/>
        <v/>
      </c>
    </row>
    <row r="502" spans="1:18" s="79" customFormat="1">
      <c r="A502" s="332"/>
      <c r="B502" s="331"/>
      <c r="C502" s="330"/>
      <c r="D502" s="117"/>
      <c r="E502" s="116"/>
      <c r="F502" s="336"/>
      <c r="G502" s="334"/>
      <c r="H502" s="325"/>
      <c r="I502" s="318"/>
      <c r="J502" s="111">
        <f t="shared" si="76"/>
        <v>0</v>
      </c>
      <c r="K502" s="325"/>
      <c r="L502" s="318"/>
      <c r="M502" s="111">
        <f t="shared" si="77"/>
        <v>0</v>
      </c>
      <c r="N502" s="324">
        <f t="shared" si="78"/>
        <v>0</v>
      </c>
      <c r="O502" s="316"/>
      <c r="P502" s="111">
        <f t="shared" si="79"/>
        <v>0</v>
      </c>
      <c r="Q502" s="121"/>
      <c r="R502" s="78" t="str">
        <f t="shared" si="80"/>
        <v/>
      </c>
    </row>
    <row r="503" spans="1:18" s="79" customFormat="1">
      <c r="A503" s="332"/>
      <c r="B503" s="331"/>
      <c r="C503" s="330"/>
      <c r="D503" s="117"/>
      <c r="E503" s="116"/>
      <c r="F503" s="336"/>
      <c r="G503" s="334"/>
      <c r="H503" s="325"/>
      <c r="I503" s="318"/>
      <c r="J503" s="111">
        <f t="shared" si="76"/>
        <v>0</v>
      </c>
      <c r="K503" s="325"/>
      <c r="L503" s="318"/>
      <c r="M503" s="111">
        <f t="shared" si="77"/>
        <v>0</v>
      </c>
      <c r="N503" s="324">
        <f t="shared" si="78"/>
        <v>0</v>
      </c>
      <c r="O503" s="316"/>
      <c r="P503" s="111">
        <f t="shared" si="79"/>
        <v>0</v>
      </c>
      <c r="Q503" s="121"/>
      <c r="R503" s="78" t="str">
        <f t="shared" si="80"/>
        <v/>
      </c>
    </row>
    <row r="504" spans="1:18" s="79" customFormat="1">
      <c r="A504" s="332"/>
      <c r="B504" s="331"/>
      <c r="C504" s="330"/>
      <c r="D504" s="117"/>
      <c r="E504" s="116"/>
      <c r="F504" s="336"/>
      <c r="G504" s="334"/>
      <c r="H504" s="325"/>
      <c r="I504" s="318"/>
      <c r="J504" s="111">
        <f t="shared" ref="J504:J521" si="81">$G504*H504</f>
        <v>0</v>
      </c>
      <c r="K504" s="325"/>
      <c r="L504" s="318"/>
      <c r="M504" s="111">
        <f t="shared" ref="M504:M521" si="82">$G504*K504</f>
        <v>0</v>
      </c>
      <c r="N504" s="324">
        <f t="shared" ref="N504:N521" si="83">H504-K504</f>
        <v>0</v>
      </c>
      <c r="O504" s="316"/>
      <c r="P504" s="111">
        <f t="shared" ref="P504:P521" si="84">$G504*N504</f>
        <v>0</v>
      </c>
      <c r="Q504" s="121"/>
      <c r="R504" s="78" t="str">
        <f t="shared" ref="R504:R524" si="85">IF(M504+P504=J504,"","入力ミス")</f>
        <v/>
      </c>
    </row>
    <row r="505" spans="1:18" s="79" customFormat="1">
      <c r="A505" s="332"/>
      <c r="B505" s="331"/>
      <c r="C505" s="330"/>
      <c r="D505" s="117"/>
      <c r="E505" s="116"/>
      <c r="F505" s="336"/>
      <c r="G505" s="334"/>
      <c r="H505" s="325"/>
      <c r="I505" s="318"/>
      <c r="J505" s="111">
        <f t="shared" si="81"/>
        <v>0</v>
      </c>
      <c r="K505" s="325"/>
      <c r="L505" s="318"/>
      <c r="M505" s="111">
        <f t="shared" si="82"/>
        <v>0</v>
      </c>
      <c r="N505" s="324">
        <f t="shared" si="83"/>
        <v>0</v>
      </c>
      <c r="O505" s="316"/>
      <c r="P505" s="111">
        <f t="shared" si="84"/>
        <v>0</v>
      </c>
      <c r="Q505" s="121"/>
      <c r="R505" s="78" t="str">
        <f t="shared" si="85"/>
        <v/>
      </c>
    </row>
    <row r="506" spans="1:18" s="79" customFormat="1">
      <c r="A506" s="332"/>
      <c r="B506" s="331"/>
      <c r="C506" s="330"/>
      <c r="D506" s="117"/>
      <c r="E506" s="116"/>
      <c r="F506" s="336"/>
      <c r="G506" s="334"/>
      <c r="H506" s="325"/>
      <c r="I506" s="318"/>
      <c r="J506" s="111">
        <f t="shared" si="81"/>
        <v>0</v>
      </c>
      <c r="K506" s="325"/>
      <c r="L506" s="318"/>
      <c r="M506" s="111">
        <f t="shared" si="82"/>
        <v>0</v>
      </c>
      <c r="N506" s="324">
        <f t="shared" si="83"/>
        <v>0</v>
      </c>
      <c r="O506" s="316"/>
      <c r="P506" s="111">
        <f t="shared" si="84"/>
        <v>0</v>
      </c>
      <c r="Q506" s="121"/>
      <c r="R506" s="78" t="str">
        <f t="shared" si="85"/>
        <v/>
      </c>
    </row>
    <row r="507" spans="1:18" s="79" customFormat="1">
      <c r="A507" s="332"/>
      <c r="B507" s="331"/>
      <c r="C507" s="330"/>
      <c r="D507" s="117"/>
      <c r="E507" s="116"/>
      <c r="F507" s="336"/>
      <c r="G507" s="334"/>
      <c r="H507" s="325"/>
      <c r="I507" s="318"/>
      <c r="J507" s="111">
        <f t="shared" si="81"/>
        <v>0</v>
      </c>
      <c r="K507" s="325"/>
      <c r="L507" s="318"/>
      <c r="M507" s="111">
        <f t="shared" si="82"/>
        <v>0</v>
      </c>
      <c r="N507" s="324">
        <f t="shared" si="83"/>
        <v>0</v>
      </c>
      <c r="O507" s="316"/>
      <c r="P507" s="111">
        <f t="shared" si="84"/>
        <v>0</v>
      </c>
      <c r="Q507" s="121"/>
      <c r="R507" s="78" t="str">
        <f t="shared" si="85"/>
        <v/>
      </c>
    </row>
    <row r="508" spans="1:18" s="79" customFormat="1">
      <c r="A508" s="332"/>
      <c r="B508" s="331"/>
      <c r="C508" s="330"/>
      <c r="D508" s="117"/>
      <c r="E508" s="116"/>
      <c r="F508" s="336"/>
      <c r="G508" s="334"/>
      <c r="H508" s="325"/>
      <c r="I508" s="318"/>
      <c r="J508" s="111">
        <f t="shared" si="81"/>
        <v>0</v>
      </c>
      <c r="K508" s="325"/>
      <c r="L508" s="318"/>
      <c r="M508" s="111">
        <f t="shared" si="82"/>
        <v>0</v>
      </c>
      <c r="N508" s="324">
        <f t="shared" si="83"/>
        <v>0</v>
      </c>
      <c r="O508" s="316"/>
      <c r="P508" s="111">
        <f t="shared" si="84"/>
        <v>0</v>
      </c>
      <c r="Q508" s="121"/>
      <c r="R508" s="78" t="str">
        <f t="shared" si="85"/>
        <v/>
      </c>
    </row>
    <row r="509" spans="1:18" s="79" customFormat="1">
      <c r="A509" s="332"/>
      <c r="B509" s="331"/>
      <c r="C509" s="330"/>
      <c r="D509" s="117"/>
      <c r="E509" s="116"/>
      <c r="F509" s="336"/>
      <c r="G509" s="334"/>
      <c r="H509" s="325"/>
      <c r="I509" s="318"/>
      <c r="J509" s="111">
        <f t="shared" si="81"/>
        <v>0</v>
      </c>
      <c r="K509" s="325"/>
      <c r="L509" s="318"/>
      <c r="M509" s="111">
        <f t="shared" si="82"/>
        <v>0</v>
      </c>
      <c r="N509" s="324">
        <f t="shared" si="83"/>
        <v>0</v>
      </c>
      <c r="O509" s="316"/>
      <c r="P509" s="111">
        <f t="shared" si="84"/>
        <v>0</v>
      </c>
      <c r="Q509" s="121"/>
      <c r="R509" s="78" t="str">
        <f t="shared" si="85"/>
        <v/>
      </c>
    </row>
    <row r="510" spans="1:18" s="79" customFormat="1">
      <c r="A510" s="332"/>
      <c r="B510" s="331"/>
      <c r="C510" s="330"/>
      <c r="D510" s="117"/>
      <c r="E510" s="116"/>
      <c r="F510" s="336"/>
      <c r="G510" s="334"/>
      <c r="H510" s="325"/>
      <c r="I510" s="318"/>
      <c r="J510" s="111">
        <f t="shared" si="81"/>
        <v>0</v>
      </c>
      <c r="K510" s="325"/>
      <c r="L510" s="318"/>
      <c r="M510" s="111">
        <f t="shared" si="82"/>
        <v>0</v>
      </c>
      <c r="N510" s="324">
        <f t="shared" si="83"/>
        <v>0</v>
      </c>
      <c r="O510" s="316"/>
      <c r="P510" s="111">
        <f t="shared" si="84"/>
        <v>0</v>
      </c>
      <c r="Q510" s="121"/>
      <c r="R510" s="78" t="str">
        <f t="shared" si="85"/>
        <v/>
      </c>
    </row>
    <row r="511" spans="1:18" s="79" customFormat="1">
      <c r="A511" s="332"/>
      <c r="B511" s="331"/>
      <c r="C511" s="330"/>
      <c r="D511" s="117"/>
      <c r="E511" s="116"/>
      <c r="F511" s="336"/>
      <c r="G511" s="334"/>
      <c r="H511" s="325"/>
      <c r="I511" s="318"/>
      <c r="J511" s="111">
        <f t="shared" si="81"/>
        <v>0</v>
      </c>
      <c r="K511" s="325"/>
      <c r="L511" s="318"/>
      <c r="M511" s="111">
        <f t="shared" si="82"/>
        <v>0</v>
      </c>
      <c r="N511" s="324">
        <f t="shared" si="83"/>
        <v>0</v>
      </c>
      <c r="O511" s="316"/>
      <c r="P511" s="111">
        <f t="shared" si="84"/>
        <v>0</v>
      </c>
      <c r="Q511" s="121"/>
      <c r="R511" s="78" t="str">
        <f t="shared" si="85"/>
        <v/>
      </c>
    </row>
    <row r="512" spans="1:18" s="79" customFormat="1">
      <c r="A512" s="332"/>
      <c r="B512" s="331"/>
      <c r="C512" s="330"/>
      <c r="D512" s="117"/>
      <c r="E512" s="116"/>
      <c r="F512" s="336"/>
      <c r="G512" s="334"/>
      <c r="H512" s="325"/>
      <c r="I512" s="318"/>
      <c r="J512" s="111">
        <f t="shared" si="81"/>
        <v>0</v>
      </c>
      <c r="K512" s="325"/>
      <c r="L512" s="318"/>
      <c r="M512" s="111">
        <f t="shared" si="82"/>
        <v>0</v>
      </c>
      <c r="N512" s="324">
        <f t="shared" si="83"/>
        <v>0</v>
      </c>
      <c r="O512" s="316"/>
      <c r="P512" s="111">
        <f t="shared" si="84"/>
        <v>0</v>
      </c>
      <c r="Q512" s="121"/>
      <c r="R512" s="78" t="str">
        <f t="shared" si="85"/>
        <v/>
      </c>
    </row>
    <row r="513" spans="1:21" s="79" customFormat="1">
      <c r="A513" s="332"/>
      <c r="B513" s="331"/>
      <c r="C513" s="330"/>
      <c r="D513" s="117"/>
      <c r="E513" s="116"/>
      <c r="F513" s="336"/>
      <c r="G513" s="334"/>
      <c r="H513" s="325"/>
      <c r="I513" s="318"/>
      <c r="J513" s="111">
        <f t="shared" si="81"/>
        <v>0</v>
      </c>
      <c r="K513" s="325"/>
      <c r="L513" s="318"/>
      <c r="M513" s="111">
        <f t="shared" si="82"/>
        <v>0</v>
      </c>
      <c r="N513" s="324">
        <f t="shared" si="83"/>
        <v>0</v>
      </c>
      <c r="O513" s="316"/>
      <c r="P513" s="111">
        <f t="shared" si="84"/>
        <v>0</v>
      </c>
      <c r="Q513" s="121"/>
      <c r="R513" s="78" t="str">
        <f t="shared" si="85"/>
        <v/>
      </c>
    </row>
    <row r="514" spans="1:21" s="79" customFormat="1">
      <c r="A514" s="332"/>
      <c r="B514" s="331"/>
      <c r="C514" s="330"/>
      <c r="D514" s="117"/>
      <c r="E514" s="116"/>
      <c r="F514" s="336"/>
      <c r="G514" s="334"/>
      <c r="H514" s="325"/>
      <c r="I514" s="318"/>
      <c r="J514" s="111">
        <f t="shared" si="81"/>
        <v>0</v>
      </c>
      <c r="K514" s="325"/>
      <c r="L514" s="318"/>
      <c r="M514" s="111">
        <f t="shared" si="82"/>
        <v>0</v>
      </c>
      <c r="N514" s="324">
        <f t="shared" si="83"/>
        <v>0</v>
      </c>
      <c r="O514" s="316"/>
      <c r="P514" s="111">
        <f t="shared" si="84"/>
        <v>0</v>
      </c>
      <c r="Q514" s="121"/>
      <c r="R514" s="78" t="str">
        <f t="shared" si="85"/>
        <v/>
      </c>
    </row>
    <row r="515" spans="1:21" s="79" customFormat="1">
      <c r="A515" s="332"/>
      <c r="B515" s="331"/>
      <c r="C515" s="330"/>
      <c r="D515" s="117"/>
      <c r="E515" s="116"/>
      <c r="F515" s="335"/>
      <c r="G515" s="334"/>
      <c r="H515" s="325"/>
      <c r="I515" s="318"/>
      <c r="J515" s="111">
        <f t="shared" si="81"/>
        <v>0</v>
      </c>
      <c r="K515" s="325"/>
      <c r="L515" s="318"/>
      <c r="M515" s="111">
        <f t="shared" si="82"/>
        <v>0</v>
      </c>
      <c r="N515" s="324">
        <f t="shared" si="83"/>
        <v>0</v>
      </c>
      <c r="O515" s="316"/>
      <c r="P515" s="111">
        <f t="shared" si="84"/>
        <v>0</v>
      </c>
      <c r="Q515" s="121"/>
      <c r="R515" s="78" t="str">
        <f t="shared" si="85"/>
        <v/>
      </c>
    </row>
    <row r="516" spans="1:21" s="79" customFormat="1">
      <c r="A516" s="332"/>
      <c r="B516" s="331"/>
      <c r="C516" s="330"/>
      <c r="D516" s="117"/>
      <c r="E516" s="116"/>
      <c r="F516" s="335"/>
      <c r="G516" s="334"/>
      <c r="H516" s="325"/>
      <c r="I516" s="318"/>
      <c r="J516" s="111">
        <f t="shared" si="81"/>
        <v>0</v>
      </c>
      <c r="K516" s="325"/>
      <c r="L516" s="318"/>
      <c r="M516" s="111">
        <f t="shared" si="82"/>
        <v>0</v>
      </c>
      <c r="N516" s="324">
        <f t="shared" si="83"/>
        <v>0</v>
      </c>
      <c r="O516" s="316"/>
      <c r="P516" s="111">
        <f t="shared" si="84"/>
        <v>0</v>
      </c>
      <c r="Q516" s="121"/>
      <c r="R516" s="78" t="str">
        <f t="shared" si="85"/>
        <v/>
      </c>
    </row>
    <row r="517" spans="1:21" s="79" customFormat="1">
      <c r="A517" s="332"/>
      <c r="B517" s="331"/>
      <c r="C517" s="330"/>
      <c r="D517" s="117"/>
      <c r="E517" s="116"/>
      <c r="F517" s="335"/>
      <c r="G517" s="334"/>
      <c r="H517" s="325"/>
      <c r="I517" s="318"/>
      <c r="J517" s="111">
        <f t="shared" si="81"/>
        <v>0</v>
      </c>
      <c r="K517" s="325"/>
      <c r="L517" s="318"/>
      <c r="M517" s="111">
        <f t="shared" si="82"/>
        <v>0</v>
      </c>
      <c r="N517" s="324">
        <f t="shared" si="83"/>
        <v>0</v>
      </c>
      <c r="O517" s="316"/>
      <c r="P517" s="111">
        <f t="shared" si="84"/>
        <v>0</v>
      </c>
      <c r="Q517" s="121"/>
      <c r="R517" s="78" t="str">
        <f t="shared" si="85"/>
        <v/>
      </c>
    </row>
    <row r="518" spans="1:21" s="79" customFormat="1">
      <c r="A518" s="332"/>
      <c r="B518" s="331"/>
      <c r="C518" s="330"/>
      <c r="D518" s="117"/>
      <c r="E518" s="116"/>
      <c r="F518" s="335"/>
      <c r="G518" s="334"/>
      <c r="H518" s="325"/>
      <c r="I518" s="318"/>
      <c r="J518" s="111">
        <f t="shared" si="81"/>
        <v>0</v>
      </c>
      <c r="K518" s="325"/>
      <c r="L518" s="318"/>
      <c r="M518" s="111">
        <f t="shared" si="82"/>
        <v>0</v>
      </c>
      <c r="N518" s="324">
        <f t="shared" si="83"/>
        <v>0</v>
      </c>
      <c r="O518" s="316"/>
      <c r="P518" s="111">
        <f t="shared" si="84"/>
        <v>0</v>
      </c>
      <c r="Q518" s="121"/>
      <c r="R518" s="78" t="str">
        <f t="shared" si="85"/>
        <v/>
      </c>
    </row>
    <row r="519" spans="1:21" s="79" customFormat="1">
      <c r="A519" s="332"/>
      <c r="B519" s="331"/>
      <c r="C519" s="330"/>
      <c r="D519" s="117"/>
      <c r="E519" s="116"/>
      <c r="F519" s="335"/>
      <c r="G519" s="334"/>
      <c r="H519" s="325"/>
      <c r="I519" s="318"/>
      <c r="J519" s="111">
        <f t="shared" si="81"/>
        <v>0</v>
      </c>
      <c r="K519" s="325"/>
      <c r="L519" s="318"/>
      <c r="M519" s="111">
        <f t="shared" si="82"/>
        <v>0</v>
      </c>
      <c r="N519" s="324">
        <f t="shared" si="83"/>
        <v>0</v>
      </c>
      <c r="O519" s="316"/>
      <c r="P519" s="111">
        <f t="shared" si="84"/>
        <v>0</v>
      </c>
      <c r="Q519" s="121"/>
      <c r="R519" s="78" t="str">
        <f t="shared" si="85"/>
        <v/>
      </c>
    </row>
    <row r="520" spans="1:21" s="79" customFormat="1">
      <c r="A520" s="332"/>
      <c r="B520" s="331"/>
      <c r="C520" s="330"/>
      <c r="D520" s="117"/>
      <c r="E520" s="116"/>
      <c r="F520" s="316"/>
      <c r="G520" s="333"/>
      <c r="H520" s="325"/>
      <c r="I520" s="318"/>
      <c r="J520" s="111">
        <f t="shared" si="81"/>
        <v>0</v>
      </c>
      <c r="K520" s="325"/>
      <c r="L520" s="318"/>
      <c r="M520" s="111">
        <f t="shared" si="82"/>
        <v>0</v>
      </c>
      <c r="N520" s="324">
        <f t="shared" si="83"/>
        <v>0</v>
      </c>
      <c r="O520" s="316"/>
      <c r="P520" s="111">
        <f t="shared" si="84"/>
        <v>0</v>
      </c>
      <c r="Q520" s="121"/>
      <c r="R520" s="78" t="str">
        <f t="shared" si="85"/>
        <v/>
      </c>
    </row>
    <row r="521" spans="1:21" s="79" customFormat="1" ht="14.25" thickBot="1">
      <c r="A521" s="332"/>
      <c r="B521" s="331"/>
      <c r="C521" s="330"/>
      <c r="D521" s="117"/>
      <c r="E521" s="116"/>
      <c r="F521" s="329"/>
      <c r="G521" s="328"/>
      <c r="H521" s="327"/>
      <c r="I521" s="326"/>
      <c r="J521" s="111">
        <f t="shared" si="81"/>
        <v>0</v>
      </c>
      <c r="K521" s="325"/>
      <c r="L521" s="318"/>
      <c r="M521" s="111">
        <f t="shared" si="82"/>
        <v>0</v>
      </c>
      <c r="N521" s="324">
        <f t="shared" si="83"/>
        <v>0</v>
      </c>
      <c r="O521" s="316"/>
      <c r="P521" s="111">
        <f t="shared" si="84"/>
        <v>0</v>
      </c>
      <c r="Q521" s="110"/>
      <c r="R521" s="78" t="str">
        <f t="shared" si="85"/>
        <v/>
      </c>
    </row>
    <row r="522" spans="1:21" s="79" customFormat="1" ht="14.25" thickTop="1">
      <c r="A522" s="109" t="s">
        <v>61</v>
      </c>
      <c r="B522" s="108" t="s">
        <v>139</v>
      </c>
      <c r="C522" s="107"/>
      <c r="D522" s="106" t="s">
        <v>132</v>
      </c>
      <c r="E522" s="105" t="s">
        <v>61</v>
      </c>
      <c r="F522" s="323"/>
      <c r="G522" s="104" t="s">
        <v>136</v>
      </c>
      <c r="H522" s="321" t="s">
        <v>136</v>
      </c>
      <c r="I522" s="322"/>
      <c r="J522" s="102">
        <f>SUMIFS(J472:J521,$A472:$A521,"設備費")</f>
        <v>0</v>
      </c>
      <c r="K522" s="321" t="s">
        <v>60</v>
      </c>
      <c r="L522" s="320"/>
      <c r="M522" s="102">
        <f>SUMIFS(M472:M521,$A472:$A521,"設備費")</f>
        <v>0</v>
      </c>
      <c r="N522" s="321" t="s">
        <v>60</v>
      </c>
      <c r="O522" s="320"/>
      <c r="P522" s="102">
        <f>SUMIFS(P472:P521,$A472:$A521,"設備費")</f>
        <v>0</v>
      </c>
      <c r="Q522" s="101" t="s">
        <v>61</v>
      </c>
      <c r="R522" s="78" t="str">
        <f t="shared" si="85"/>
        <v/>
      </c>
      <c r="S522" s="79" t="s">
        <v>70</v>
      </c>
    </row>
    <row r="523" spans="1:21" s="79" customFormat="1">
      <c r="A523" s="100" t="s">
        <v>61</v>
      </c>
      <c r="B523" s="99" t="s">
        <v>69</v>
      </c>
      <c r="C523" s="98"/>
      <c r="D523" s="97" t="s">
        <v>132</v>
      </c>
      <c r="E523" s="96" t="s">
        <v>61</v>
      </c>
      <c r="F523" s="319"/>
      <c r="G523" s="95" t="s">
        <v>61</v>
      </c>
      <c r="H523" s="317" t="s">
        <v>61</v>
      </c>
      <c r="I523" s="318"/>
      <c r="J523" s="93">
        <f>SUMIFS(J472:J521,$A472:$A521,"工事費")</f>
        <v>0</v>
      </c>
      <c r="K523" s="317" t="s">
        <v>60</v>
      </c>
      <c r="L523" s="316"/>
      <c r="M523" s="93">
        <f>SUMIFS(M472:M521,$A472:$A521,"工事費")</f>
        <v>0</v>
      </c>
      <c r="N523" s="317" t="s">
        <v>60</v>
      </c>
      <c r="O523" s="316"/>
      <c r="P523" s="93">
        <f>SUMIFS(P472:P521,$A472:$A521,"工事費")</f>
        <v>0</v>
      </c>
      <c r="Q523" s="92" t="s">
        <v>61</v>
      </c>
      <c r="R523" s="78" t="str">
        <f t="shared" si="85"/>
        <v/>
      </c>
      <c r="S523" s="91" t="s">
        <v>66</v>
      </c>
      <c r="T523" s="91" t="s">
        <v>146</v>
      </c>
      <c r="U523" s="91" t="s">
        <v>64</v>
      </c>
    </row>
    <row r="524" spans="1:21" s="79" customFormat="1" ht="14.25" thickBot="1">
      <c r="A524" s="90" t="s">
        <v>61</v>
      </c>
      <c r="B524" s="89" t="s">
        <v>63</v>
      </c>
      <c r="C524" s="88"/>
      <c r="D524" s="87" t="s">
        <v>131</v>
      </c>
      <c r="E524" s="86" t="s">
        <v>136</v>
      </c>
      <c r="F524" s="315"/>
      <c r="G524" s="85" t="s">
        <v>61</v>
      </c>
      <c r="H524" s="313" t="s">
        <v>61</v>
      </c>
      <c r="I524" s="314"/>
      <c r="J524" s="84">
        <f>SUM(J472:J521)</f>
        <v>0</v>
      </c>
      <c r="K524" s="313" t="s">
        <v>60</v>
      </c>
      <c r="L524" s="312"/>
      <c r="M524" s="84">
        <f>SUM(M472:M521)</f>
        <v>0</v>
      </c>
      <c r="N524" s="313" t="s">
        <v>60</v>
      </c>
      <c r="O524" s="312"/>
      <c r="P524" s="82">
        <f>SUM(P472:P521)</f>
        <v>0</v>
      </c>
      <c r="Q524" s="81" t="s">
        <v>136</v>
      </c>
      <c r="R524" s="78" t="str">
        <f t="shared" si="85"/>
        <v/>
      </c>
      <c r="S524" s="80" t="str">
        <f>IF(SUM(J522:J523)=J524,"","入力ミス")</f>
        <v/>
      </c>
      <c r="T524" s="80" t="str">
        <f>IF(SUM(M522:M523)=M524,"","入力ミス")</f>
        <v/>
      </c>
      <c r="U524" s="80" t="str">
        <f>IF(SUM(P522:P523)=P524,"","入力ミス")</f>
        <v/>
      </c>
    </row>
    <row r="525" spans="1:21" s="79" customFormat="1">
      <c r="A525" s="133"/>
      <c r="B525" s="340" t="s">
        <v>145</v>
      </c>
      <c r="C525" s="339"/>
      <c r="D525" s="308" t="s">
        <v>144</v>
      </c>
      <c r="E525" s="129"/>
      <c r="F525" s="316"/>
      <c r="G525" s="93"/>
      <c r="H525" s="338"/>
      <c r="I525" s="563"/>
      <c r="J525" s="564"/>
      <c r="K525" s="338"/>
      <c r="L525" s="563"/>
      <c r="M525" s="564"/>
      <c r="N525" s="338"/>
      <c r="O525" s="563"/>
      <c r="P525" s="565"/>
      <c r="Q525" s="126"/>
    </row>
    <row r="526" spans="1:21" s="79" customFormat="1">
      <c r="A526" s="332"/>
      <c r="B526" s="337"/>
      <c r="C526" s="330"/>
      <c r="D526" s="124"/>
      <c r="E526" s="116"/>
      <c r="F526" s="336"/>
      <c r="G526" s="334"/>
      <c r="H526" s="325"/>
      <c r="I526" s="318"/>
      <c r="J526" s="111">
        <f t="shared" ref="J526:J557" si="86">$G526*H526</f>
        <v>0</v>
      </c>
      <c r="K526" s="325"/>
      <c r="L526" s="318"/>
      <c r="M526" s="111">
        <f t="shared" ref="M526:M557" si="87">$G526*K526</f>
        <v>0</v>
      </c>
      <c r="N526" s="324">
        <f t="shared" ref="N526:N557" si="88">H526-K526</f>
        <v>0</v>
      </c>
      <c r="O526" s="316"/>
      <c r="P526" s="111">
        <f t="shared" ref="P526:P557" si="89">$G526*N526</f>
        <v>0</v>
      </c>
      <c r="Q526" s="121"/>
      <c r="R526" s="78" t="str">
        <f t="shared" ref="R526:R557" si="90">IF(M526+P526=J526,"","入力ミス")</f>
        <v/>
      </c>
    </row>
    <row r="527" spans="1:21" s="79" customFormat="1">
      <c r="A527" s="332"/>
      <c r="B527" s="331"/>
      <c r="C527" s="330"/>
      <c r="D527" s="117"/>
      <c r="E527" s="116"/>
      <c r="F527" s="336"/>
      <c r="G527" s="334"/>
      <c r="H527" s="325"/>
      <c r="I527" s="318"/>
      <c r="J527" s="111">
        <f t="shared" si="86"/>
        <v>0</v>
      </c>
      <c r="K527" s="325"/>
      <c r="L527" s="318"/>
      <c r="M527" s="111">
        <f t="shared" si="87"/>
        <v>0</v>
      </c>
      <c r="N527" s="324">
        <f t="shared" si="88"/>
        <v>0</v>
      </c>
      <c r="O527" s="316"/>
      <c r="P527" s="111">
        <f t="shared" si="89"/>
        <v>0</v>
      </c>
      <c r="Q527" s="121"/>
      <c r="R527" s="78" t="str">
        <f t="shared" si="90"/>
        <v/>
      </c>
    </row>
    <row r="528" spans="1:21" s="79" customFormat="1">
      <c r="A528" s="332"/>
      <c r="B528" s="331"/>
      <c r="C528" s="330"/>
      <c r="D528" s="117"/>
      <c r="E528" s="116"/>
      <c r="F528" s="336"/>
      <c r="G528" s="334"/>
      <c r="H528" s="325"/>
      <c r="I528" s="318"/>
      <c r="J528" s="111">
        <f t="shared" si="86"/>
        <v>0</v>
      </c>
      <c r="K528" s="325"/>
      <c r="L528" s="318"/>
      <c r="M528" s="111">
        <f t="shared" si="87"/>
        <v>0</v>
      </c>
      <c r="N528" s="324">
        <f t="shared" si="88"/>
        <v>0</v>
      </c>
      <c r="O528" s="316"/>
      <c r="P528" s="111">
        <f t="shared" si="89"/>
        <v>0</v>
      </c>
      <c r="Q528" s="121"/>
      <c r="R528" s="78" t="str">
        <f t="shared" si="90"/>
        <v/>
      </c>
    </row>
    <row r="529" spans="1:18" s="79" customFormat="1">
      <c r="A529" s="332"/>
      <c r="B529" s="331"/>
      <c r="C529" s="330"/>
      <c r="D529" s="117"/>
      <c r="E529" s="116"/>
      <c r="F529" s="336"/>
      <c r="G529" s="334"/>
      <c r="H529" s="325"/>
      <c r="I529" s="318"/>
      <c r="J529" s="111">
        <f t="shared" si="86"/>
        <v>0</v>
      </c>
      <c r="K529" s="325"/>
      <c r="L529" s="318"/>
      <c r="M529" s="111">
        <f t="shared" si="87"/>
        <v>0</v>
      </c>
      <c r="N529" s="324">
        <f t="shared" si="88"/>
        <v>0</v>
      </c>
      <c r="O529" s="316"/>
      <c r="P529" s="111">
        <f t="shared" si="89"/>
        <v>0</v>
      </c>
      <c r="Q529" s="121"/>
      <c r="R529" s="78" t="str">
        <f t="shared" si="90"/>
        <v/>
      </c>
    </row>
    <row r="530" spans="1:18" s="79" customFormat="1">
      <c r="A530" s="332"/>
      <c r="B530" s="331"/>
      <c r="C530" s="330"/>
      <c r="D530" s="117"/>
      <c r="E530" s="116"/>
      <c r="F530" s="336"/>
      <c r="G530" s="334"/>
      <c r="H530" s="325"/>
      <c r="I530" s="318"/>
      <c r="J530" s="111">
        <f t="shared" si="86"/>
        <v>0</v>
      </c>
      <c r="K530" s="325"/>
      <c r="L530" s="318"/>
      <c r="M530" s="111">
        <f t="shared" si="87"/>
        <v>0</v>
      </c>
      <c r="N530" s="324">
        <f t="shared" si="88"/>
        <v>0</v>
      </c>
      <c r="O530" s="316"/>
      <c r="P530" s="111">
        <f t="shared" si="89"/>
        <v>0</v>
      </c>
      <c r="Q530" s="121"/>
      <c r="R530" s="78" t="str">
        <f t="shared" si="90"/>
        <v/>
      </c>
    </row>
    <row r="531" spans="1:18" s="79" customFormat="1">
      <c r="A531" s="332"/>
      <c r="B531" s="331"/>
      <c r="C531" s="330"/>
      <c r="D531" s="117"/>
      <c r="E531" s="116"/>
      <c r="F531" s="336"/>
      <c r="G531" s="334"/>
      <c r="H531" s="325"/>
      <c r="I531" s="318"/>
      <c r="J531" s="111">
        <f t="shared" si="86"/>
        <v>0</v>
      </c>
      <c r="K531" s="325"/>
      <c r="L531" s="318"/>
      <c r="M531" s="111">
        <f t="shared" si="87"/>
        <v>0</v>
      </c>
      <c r="N531" s="324">
        <f t="shared" si="88"/>
        <v>0</v>
      </c>
      <c r="O531" s="316"/>
      <c r="P531" s="111">
        <f t="shared" si="89"/>
        <v>0</v>
      </c>
      <c r="Q531" s="121"/>
      <c r="R531" s="78" t="str">
        <f t="shared" si="90"/>
        <v/>
      </c>
    </row>
    <row r="532" spans="1:18" s="79" customFormat="1">
      <c r="A532" s="332"/>
      <c r="B532" s="331"/>
      <c r="C532" s="330"/>
      <c r="D532" s="117"/>
      <c r="E532" s="116"/>
      <c r="F532" s="336"/>
      <c r="G532" s="334"/>
      <c r="H532" s="325"/>
      <c r="I532" s="318"/>
      <c r="J532" s="111">
        <f t="shared" si="86"/>
        <v>0</v>
      </c>
      <c r="K532" s="325"/>
      <c r="L532" s="318"/>
      <c r="M532" s="111">
        <f t="shared" si="87"/>
        <v>0</v>
      </c>
      <c r="N532" s="324">
        <f t="shared" si="88"/>
        <v>0</v>
      </c>
      <c r="O532" s="316"/>
      <c r="P532" s="111">
        <f t="shared" si="89"/>
        <v>0</v>
      </c>
      <c r="Q532" s="121"/>
      <c r="R532" s="78" t="str">
        <f t="shared" si="90"/>
        <v/>
      </c>
    </row>
    <row r="533" spans="1:18" s="79" customFormat="1">
      <c r="A533" s="332"/>
      <c r="B533" s="331"/>
      <c r="C533" s="330"/>
      <c r="D533" s="117"/>
      <c r="E533" s="116"/>
      <c r="F533" s="336"/>
      <c r="G533" s="334"/>
      <c r="H533" s="325"/>
      <c r="I533" s="318"/>
      <c r="J533" s="111">
        <f t="shared" si="86"/>
        <v>0</v>
      </c>
      <c r="K533" s="325"/>
      <c r="L533" s="318"/>
      <c r="M533" s="111">
        <f t="shared" si="87"/>
        <v>0</v>
      </c>
      <c r="N533" s="324">
        <f t="shared" si="88"/>
        <v>0</v>
      </c>
      <c r="O533" s="316"/>
      <c r="P533" s="111">
        <f t="shared" si="89"/>
        <v>0</v>
      </c>
      <c r="Q533" s="121"/>
      <c r="R533" s="78" t="str">
        <f t="shared" si="90"/>
        <v/>
      </c>
    </row>
    <row r="534" spans="1:18" s="79" customFormat="1">
      <c r="A534" s="332"/>
      <c r="B534" s="331"/>
      <c r="C534" s="330"/>
      <c r="D534" s="117"/>
      <c r="E534" s="116"/>
      <c r="F534" s="336"/>
      <c r="G534" s="334"/>
      <c r="H534" s="325"/>
      <c r="I534" s="318"/>
      <c r="J534" s="111">
        <f t="shared" si="86"/>
        <v>0</v>
      </c>
      <c r="K534" s="325"/>
      <c r="L534" s="318"/>
      <c r="M534" s="111">
        <f t="shared" si="87"/>
        <v>0</v>
      </c>
      <c r="N534" s="324">
        <f t="shared" si="88"/>
        <v>0</v>
      </c>
      <c r="O534" s="316"/>
      <c r="P534" s="111">
        <f t="shared" si="89"/>
        <v>0</v>
      </c>
      <c r="Q534" s="121"/>
      <c r="R534" s="78" t="str">
        <f t="shared" si="90"/>
        <v/>
      </c>
    </row>
    <row r="535" spans="1:18" s="79" customFormat="1">
      <c r="A535" s="332"/>
      <c r="B535" s="331"/>
      <c r="C535" s="330"/>
      <c r="D535" s="117"/>
      <c r="E535" s="116"/>
      <c r="F535" s="336"/>
      <c r="G535" s="334"/>
      <c r="H535" s="325"/>
      <c r="I535" s="318"/>
      <c r="J535" s="111">
        <f t="shared" si="86"/>
        <v>0</v>
      </c>
      <c r="K535" s="325"/>
      <c r="L535" s="318"/>
      <c r="M535" s="111">
        <f t="shared" si="87"/>
        <v>0</v>
      </c>
      <c r="N535" s="324">
        <f t="shared" si="88"/>
        <v>0</v>
      </c>
      <c r="O535" s="316"/>
      <c r="P535" s="111">
        <f t="shared" si="89"/>
        <v>0</v>
      </c>
      <c r="Q535" s="121"/>
      <c r="R535" s="78" t="str">
        <f t="shared" si="90"/>
        <v/>
      </c>
    </row>
    <row r="536" spans="1:18" s="79" customFormat="1">
      <c r="A536" s="332"/>
      <c r="B536" s="331"/>
      <c r="C536" s="330"/>
      <c r="D536" s="117"/>
      <c r="E536" s="116"/>
      <c r="F536" s="336"/>
      <c r="G536" s="334"/>
      <c r="H536" s="325"/>
      <c r="I536" s="318"/>
      <c r="J536" s="111">
        <f t="shared" si="86"/>
        <v>0</v>
      </c>
      <c r="K536" s="325"/>
      <c r="L536" s="318"/>
      <c r="M536" s="111">
        <f t="shared" si="87"/>
        <v>0</v>
      </c>
      <c r="N536" s="324">
        <f t="shared" si="88"/>
        <v>0</v>
      </c>
      <c r="O536" s="316"/>
      <c r="P536" s="111">
        <f t="shared" si="89"/>
        <v>0</v>
      </c>
      <c r="Q536" s="121"/>
      <c r="R536" s="78" t="str">
        <f t="shared" si="90"/>
        <v/>
      </c>
    </row>
    <row r="537" spans="1:18" s="79" customFormat="1">
      <c r="A537" s="332"/>
      <c r="B537" s="331"/>
      <c r="C537" s="330"/>
      <c r="D537" s="117"/>
      <c r="E537" s="116"/>
      <c r="F537" s="336"/>
      <c r="G537" s="334"/>
      <c r="H537" s="325"/>
      <c r="I537" s="318"/>
      <c r="J537" s="111">
        <f t="shared" si="86"/>
        <v>0</v>
      </c>
      <c r="K537" s="325"/>
      <c r="L537" s="318"/>
      <c r="M537" s="111">
        <f t="shared" si="87"/>
        <v>0</v>
      </c>
      <c r="N537" s="324">
        <f t="shared" si="88"/>
        <v>0</v>
      </c>
      <c r="O537" s="316"/>
      <c r="P537" s="111">
        <f t="shared" si="89"/>
        <v>0</v>
      </c>
      <c r="Q537" s="121"/>
      <c r="R537" s="78" t="str">
        <f t="shared" si="90"/>
        <v/>
      </c>
    </row>
    <row r="538" spans="1:18" s="79" customFormat="1">
      <c r="A538" s="332"/>
      <c r="B538" s="331"/>
      <c r="C538" s="330"/>
      <c r="D538" s="117"/>
      <c r="E538" s="116"/>
      <c r="F538" s="336"/>
      <c r="G538" s="334"/>
      <c r="H538" s="325"/>
      <c r="I538" s="318"/>
      <c r="J538" s="111">
        <f t="shared" si="86"/>
        <v>0</v>
      </c>
      <c r="K538" s="325"/>
      <c r="L538" s="318"/>
      <c r="M538" s="111">
        <f t="shared" si="87"/>
        <v>0</v>
      </c>
      <c r="N538" s="324">
        <f t="shared" si="88"/>
        <v>0</v>
      </c>
      <c r="O538" s="316"/>
      <c r="P538" s="111">
        <f t="shared" si="89"/>
        <v>0</v>
      </c>
      <c r="Q538" s="121"/>
      <c r="R538" s="78" t="str">
        <f t="shared" si="90"/>
        <v/>
      </c>
    </row>
    <row r="539" spans="1:18" s="79" customFormat="1">
      <c r="A539" s="332"/>
      <c r="B539" s="331"/>
      <c r="C539" s="330"/>
      <c r="D539" s="117"/>
      <c r="E539" s="116"/>
      <c r="F539" s="336"/>
      <c r="G539" s="334"/>
      <c r="H539" s="325"/>
      <c r="I539" s="318"/>
      <c r="J539" s="111">
        <f t="shared" si="86"/>
        <v>0</v>
      </c>
      <c r="K539" s="325"/>
      <c r="L539" s="318"/>
      <c r="M539" s="111">
        <f t="shared" si="87"/>
        <v>0</v>
      </c>
      <c r="N539" s="324">
        <f t="shared" si="88"/>
        <v>0</v>
      </c>
      <c r="O539" s="316"/>
      <c r="P539" s="111">
        <f t="shared" si="89"/>
        <v>0</v>
      </c>
      <c r="Q539" s="121"/>
      <c r="R539" s="78" t="str">
        <f t="shared" si="90"/>
        <v/>
      </c>
    </row>
    <row r="540" spans="1:18" s="79" customFormat="1">
      <c r="A540" s="332"/>
      <c r="B540" s="331"/>
      <c r="C540" s="330"/>
      <c r="D540" s="117"/>
      <c r="E540" s="116"/>
      <c r="F540" s="336"/>
      <c r="G540" s="334"/>
      <c r="H540" s="325"/>
      <c r="I540" s="318"/>
      <c r="J540" s="111">
        <f t="shared" si="86"/>
        <v>0</v>
      </c>
      <c r="K540" s="325"/>
      <c r="L540" s="318"/>
      <c r="M540" s="111">
        <f t="shared" si="87"/>
        <v>0</v>
      </c>
      <c r="N540" s="324">
        <f t="shared" si="88"/>
        <v>0</v>
      </c>
      <c r="O540" s="316"/>
      <c r="P540" s="111">
        <f t="shared" si="89"/>
        <v>0</v>
      </c>
      <c r="Q540" s="121"/>
      <c r="R540" s="78" t="str">
        <f t="shared" si="90"/>
        <v/>
      </c>
    </row>
    <row r="541" spans="1:18" s="79" customFormat="1">
      <c r="A541" s="332"/>
      <c r="B541" s="331"/>
      <c r="C541" s="330"/>
      <c r="D541" s="117"/>
      <c r="E541" s="116"/>
      <c r="F541" s="336"/>
      <c r="G541" s="334"/>
      <c r="H541" s="325"/>
      <c r="I541" s="318"/>
      <c r="J541" s="111">
        <f t="shared" si="86"/>
        <v>0</v>
      </c>
      <c r="K541" s="325"/>
      <c r="L541" s="318"/>
      <c r="M541" s="111">
        <f t="shared" si="87"/>
        <v>0</v>
      </c>
      <c r="N541" s="324">
        <f t="shared" si="88"/>
        <v>0</v>
      </c>
      <c r="O541" s="316"/>
      <c r="P541" s="111">
        <f t="shared" si="89"/>
        <v>0</v>
      </c>
      <c r="Q541" s="121"/>
      <c r="R541" s="78" t="str">
        <f t="shared" si="90"/>
        <v/>
      </c>
    </row>
    <row r="542" spans="1:18" s="79" customFormat="1">
      <c r="A542" s="332"/>
      <c r="B542" s="331"/>
      <c r="C542" s="330"/>
      <c r="D542" s="117"/>
      <c r="E542" s="116"/>
      <c r="F542" s="336"/>
      <c r="G542" s="334"/>
      <c r="H542" s="325"/>
      <c r="I542" s="318"/>
      <c r="J542" s="111">
        <f t="shared" si="86"/>
        <v>0</v>
      </c>
      <c r="K542" s="325"/>
      <c r="L542" s="318"/>
      <c r="M542" s="111">
        <f t="shared" si="87"/>
        <v>0</v>
      </c>
      <c r="N542" s="324">
        <f t="shared" si="88"/>
        <v>0</v>
      </c>
      <c r="O542" s="316"/>
      <c r="P542" s="111">
        <f t="shared" si="89"/>
        <v>0</v>
      </c>
      <c r="Q542" s="121"/>
      <c r="R542" s="78" t="str">
        <f t="shared" si="90"/>
        <v/>
      </c>
    </row>
    <row r="543" spans="1:18" s="79" customFormat="1">
      <c r="A543" s="332"/>
      <c r="B543" s="331"/>
      <c r="C543" s="330"/>
      <c r="D543" s="117"/>
      <c r="E543" s="116"/>
      <c r="F543" s="336"/>
      <c r="G543" s="334"/>
      <c r="H543" s="325"/>
      <c r="I543" s="318"/>
      <c r="J543" s="111">
        <f t="shared" si="86"/>
        <v>0</v>
      </c>
      <c r="K543" s="325"/>
      <c r="L543" s="318"/>
      <c r="M543" s="111">
        <f t="shared" si="87"/>
        <v>0</v>
      </c>
      <c r="N543" s="324">
        <f t="shared" si="88"/>
        <v>0</v>
      </c>
      <c r="O543" s="316"/>
      <c r="P543" s="111">
        <f t="shared" si="89"/>
        <v>0</v>
      </c>
      <c r="Q543" s="121"/>
      <c r="R543" s="78" t="str">
        <f t="shared" si="90"/>
        <v/>
      </c>
    </row>
    <row r="544" spans="1:18" s="79" customFormat="1">
      <c r="A544" s="332"/>
      <c r="B544" s="331"/>
      <c r="C544" s="330"/>
      <c r="D544" s="117"/>
      <c r="E544" s="116"/>
      <c r="F544" s="336"/>
      <c r="G544" s="334"/>
      <c r="H544" s="325"/>
      <c r="I544" s="318"/>
      <c r="J544" s="111">
        <f t="shared" si="86"/>
        <v>0</v>
      </c>
      <c r="K544" s="325"/>
      <c r="L544" s="318"/>
      <c r="M544" s="111">
        <f t="shared" si="87"/>
        <v>0</v>
      </c>
      <c r="N544" s="324">
        <f t="shared" si="88"/>
        <v>0</v>
      </c>
      <c r="O544" s="316"/>
      <c r="P544" s="111">
        <f t="shared" si="89"/>
        <v>0</v>
      </c>
      <c r="Q544" s="121"/>
      <c r="R544" s="78" t="str">
        <f t="shared" si="90"/>
        <v/>
      </c>
    </row>
    <row r="545" spans="1:18" s="79" customFormat="1">
      <c r="A545" s="332"/>
      <c r="B545" s="331"/>
      <c r="C545" s="330"/>
      <c r="D545" s="117"/>
      <c r="E545" s="116"/>
      <c r="F545" s="336"/>
      <c r="G545" s="334"/>
      <c r="H545" s="325"/>
      <c r="I545" s="318"/>
      <c r="J545" s="111">
        <f t="shared" si="86"/>
        <v>0</v>
      </c>
      <c r="K545" s="325"/>
      <c r="L545" s="318"/>
      <c r="M545" s="111">
        <f t="shared" si="87"/>
        <v>0</v>
      </c>
      <c r="N545" s="324">
        <f t="shared" si="88"/>
        <v>0</v>
      </c>
      <c r="O545" s="316"/>
      <c r="P545" s="111">
        <f t="shared" si="89"/>
        <v>0</v>
      </c>
      <c r="Q545" s="121"/>
      <c r="R545" s="78" t="str">
        <f t="shared" si="90"/>
        <v/>
      </c>
    </row>
    <row r="546" spans="1:18" s="79" customFormat="1">
      <c r="A546" s="332"/>
      <c r="B546" s="331"/>
      <c r="C546" s="330"/>
      <c r="D546" s="117"/>
      <c r="E546" s="116"/>
      <c r="F546" s="336"/>
      <c r="G546" s="334"/>
      <c r="H546" s="325"/>
      <c r="I546" s="318"/>
      <c r="J546" s="111">
        <f t="shared" si="86"/>
        <v>0</v>
      </c>
      <c r="K546" s="325"/>
      <c r="L546" s="318"/>
      <c r="M546" s="111">
        <f t="shared" si="87"/>
        <v>0</v>
      </c>
      <c r="N546" s="324">
        <f t="shared" si="88"/>
        <v>0</v>
      </c>
      <c r="O546" s="316"/>
      <c r="P546" s="111">
        <f t="shared" si="89"/>
        <v>0</v>
      </c>
      <c r="Q546" s="121"/>
      <c r="R546" s="78" t="str">
        <f t="shared" si="90"/>
        <v/>
      </c>
    </row>
    <row r="547" spans="1:18" s="79" customFormat="1">
      <c r="A547" s="332"/>
      <c r="B547" s="331"/>
      <c r="C547" s="330"/>
      <c r="D547" s="117"/>
      <c r="E547" s="116"/>
      <c r="F547" s="336"/>
      <c r="G547" s="334"/>
      <c r="H547" s="325"/>
      <c r="I547" s="318"/>
      <c r="J547" s="111">
        <f t="shared" si="86"/>
        <v>0</v>
      </c>
      <c r="K547" s="325"/>
      <c r="L547" s="318"/>
      <c r="M547" s="111">
        <f t="shared" si="87"/>
        <v>0</v>
      </c>
      <c r="N547" s="324">
        <f t="shared" si="88"/>
        <v>0</v>
      </c>
      <c r="O547" s="316"/>
      <c r="P547" s="111">
        <f t="shared" si="89"/>
        <v>0</v>
      </c>
      <c r="Q547" s="121"/>
      <c r="R547" s="78" t="str">
        <f t="shared" si="90"/>
        <v/>
      </c>
    </row>
    <row r="548" spans="1:18" s="79" customFormat="1">
      <c r="A548" s="332"/>
      <c r="B548" s="331"/>
      <c r="C548" s="330"/>
      <c r="D548" s="117"/>
      <c r="E548" s="116"/>
      <c r="F548" s="336"/>
      <c r="G548" s="334"/>
      <c r="H548" s="325"/>
      <c r="I548" s="318"/>
      <c r="J548" s="111">
        <f t="shared" si="86"/>
        <v>0</v>
      </c>
      <c r="K548" s="325"/>
      <c r="L548" s="318"/>
      <c r="M548" s="111">
        <f t="shared" si="87"/>
        <v>0</v>
      </c>
      <c r="N548" s="324">
        <f t="shared" si="88"/>
        <v>0</v>
      </c>
      <c r="O548" s="316"/>
      <c r="P548" s="111">
        <f t="shared" si="89"/>
        <v>0</v>
      </c>
      <c r="Q548" s="121"/>
      <c r="R548" s="78" t="str">
        <f t="shared" si="90"/>
        <v/>
      </c>
    </row>
    <row r="549" spans="1:18" s="79" customFormat="1">
      <c r="A549" s="332"/>
      <c r="B549" s="331"/>
      <c r="C549" s="330"/>
      <c r="D549" s="117"/>
      <c r="E549" s="116"/>
      <c r="F549" s="336"/>
      <c r="G549" s="334"/>
      <c r="H549" s="325"/>
      <c r="I549" s="318"/>
      <c r="J549" s="111">
        <f t="shared" si="86"/>
        <v>0</v>
      </c>
      <c r="K549" s="325"/>
      <c r="L549" s="318"/>
      <c r="M549" s="111">
        <f t="shared" si="87"/>
        <v>0</v>
      </c>
      <c r="N549" s="324">
        <f t="shared" si="88"/>
        <v>0</v>
      </c>
      <c r="O549" s="316"/>
      <c r="P549" s="111">
        <f t="shared" si="89"/>
        <v>0</v>
      </c>
      <c r="Q549" s="121"/>
      <c r="R549" s="78" t="str">
        <f t="shared" si="90"/>
        <v/>
      </c>
    </row>
    <row r="550" spans="1:18" s="79" customFormat="1">
      <c r="A550" s="332"/>
      <c r="B550" s="331"/>
      <c r="C550" s="330"/>
      <c r="D550" s="117"/>
      <c r="E550" s="116"/>
      <c r="F550" s="336"/>
      <c r="G550" s="334"/>
      <c r="H550" s="325"/>
      <c r="I550" s="318"/>
      <c r="J550" s="111">
        <f t="shared" si="86"/>
        <v>0</v>
      </c>
      <c r="K550" s="325"/>
      <c r="L550" s="318"/>
      <c r="M550" s="111">
        <f t="shared" si="87"/>
        <v>0</v>
      </c>
      <c r="N550" s="324">
        <f t="shared" si="88"/>
        <v>0</v>
      </c>
      <c r="O550" s="316"/>
      <c r="P550" s="111">
        <f t="shared" si="89"/>
        <v>0</v>
      </c>
      <c r="Q550" s="121"/>
      <c r="R550" s="78" t="str">
        <f t="shared" si="90"/>
        <v/>
      </c>
    </row>
    <row r="551" spans="1:18" s="79" customFormat="1">
      <c r="A551" s="332"/>
      <c r="B551" s="331"/>
      <c r="C551" s="330"/>
      <c r="D551" s="117"/>
      <c r="E551" s="116"/>
      <c r="F551" s="336"/>
      <c r="G551" s="334"/>
      <c r="H551" s="325"/>
      <c r="I551" s="318"/>
      <c r="J551" s="111">
        <f t="shared" si="86"/>
        <v>0</v>
      </c>
      <c r="K551" s="325"/>
      <c r="L551" s="318"/>
      <c r="M551" s="111">
        <f t="shared" si="87"/>
        <v>0</v>
      </c>
      <c r="N551" s="324">
        <f t="shared" si="88"/>
        <v>0</v>
      </c>
      <c r="O551" s="316"/>
      <c r="P551" s="111">
        <f t="shared" si="89"/>
        <v>0</v>
      </c>
      <c r="Q551" s="121"/>
      <c r="R551" s="78" t="str">
        <f t="shared" si="90"/>
        <v/>
      </c>
    </row>
    <row r="552" spans="1:18" s="79" customFormat="1">
      <c r="A552" s="332"/>
      <c r="B552" s="331"/>
      <c r="C552" s="330"/>
      <c r="D552" s="117"/>
      <c r="E552" s="116"/>
      <c r="F552" s="336"/>
      <c r="G552" s="334"/>
      <c r="H552" s="325"/>
      <c r="I552" s="318"/>
      <c r="J552" s="111">
        <f t="shared" si="86"/>
        <v>0</v>
      </c>
      <c r="K552" s="325"/>
      <c r="L552" s="318"/>
      <c r="M552" s="111">
        <f t="shared" si="87"/>
        <v>0</v>
      </c>
      <c r="N552" s="324">
        <f t="shared" si="88"/>
        <v>0</v>
      </c>
      <c r="O552" s="316"/>
      <c r="P552" s="111">
        <f t="shared" si="89"/>
        <v>0</v>
      </c>
      <c r="Q552" s="121"/>
      <c r="R552" s="78" t="str">
        <f t="shared" si="90"/>
        <v/>
      </c>
    </row>
    <row r="553" spans="1:18" s="79" customFormat="1">
      <c r="A553" s="332"/>
      <c r="B553" s="331"/>
      <c r="C553" s="330"/>
      <c r="D553" s="117"/>
      <c r="E553" s="116"/>
      <c r="F553" s="336"/>
      <c r="G553" s="334"/>
      <c r="H553" s="325"/>
      <c r="I553" s="318"/>
      <c r="J553" s="111">
        <f t="shared" si="86"/>
        <v>0</v>
      </c>
      <c r="K553" s="325"/>
      <c r="L553" s="318"/>
      <c r="M553" s="111">
        <f t="shared" si="87"/>
        <v>0</v>
      </c>
      <c r="N553" s="324">
        <f t="shared" si="88"/>
        <v>0</v>
      </c>
      <c r="O553" s="316"/>
      <c r="P553" s="111">
        <f t="shared" si="89"/>
        <v>0</v>
      </c>
      <c r="Q553" s="121"/>
      <c r="R553" s="78" t="str">
        <f t="shared" si="90"/>
        <v/>
      </c>
    </row>
    <row r="554" spans="1:18" s="79" customFormat="1">
      <c r="A554" s="332"/>
      <c r="B554" s="331"/>
      <c r="C554" s="330"/>
      <c r="D554" s="117"/>
      <c r="E554" s="116"/>
      <c r="F554" s="336"/>
      <c r="G554" s="334"/>
      <c r="H554" s="325"/>
      <c r="I554" s="318"/>
      <c r="J554" s="111">
        <f t="shared" si="86"/>
        <v>0</v>
      </c>
      <c r="K554" s="325"/>
      <c r="L554" s="318"/>
      <c r="M554" s="111">
        <f t="shared" si="87"/>
        <v>0</v>
      </c>
      <c r="N554" s="324">
        <f t="shared" si="88"/>
        <v>0</v>
      </c>
      <c r="O554" s="316"/>
      <c r="P554" s="111">
        <f t="shared" si="89"/>
        <v>0</v>
      </c>
      <c r="Q554" s="121"/>
      <c r="R554" s="78" t="str">
        <f t="shared" si="90"/>
        <v/>
      </c>
    </row>
    <row r="555" spans="1:18" s="79" customFormat="1">
      <c r="A555" s="332"/>
      <c r="B555" s="331"/>
      <c r="C555" s="330"/>
      <c r="D555" s="117"/>
      <c r="E555" s="116"/>
      <c r="F555" s="336"/>
      <c r="G555" s="334"/>
      <c r="H555" s="325"/>
      <c r="I555" s="318"/>
      <c r="J555" s="111">
        <f t="shared" si="86"/>
        <v>0</v>
      </c>
      <c r="K555" s="325"/>
      <c r="L555" s="318"/>
      <c r="M555" s="111">
        <f t="shared" si="87"/>
        <v>0</v>
      </c>
      <c r="N555" s="324">
        <f t="shared" si="88"/>
        <v>0</v>
      </c>
      <c r="O555" s="316"/>
      <c r="P555" s="111">
        <f t="shared" si="89"/>
        <v>0</v>
      </c>
      <c r="Q555" s="121"/>
      <c r="R555" s="78" t="str">
        <f t="shared" si="90"/>
        <v/>
      </c>
    </row>
    <row r="556" spans="1:18" s="79" customFormat="1">
      <c r="A556" s="332"/>
      <c r="B556" s="331"/>
      <c r="C556" s="330"/>
      <c r="D556" s="117"/>
      <c r="E556" s="116"/>
      <c r="F556" s="336"/>
      <c r="G556" s="334"/>
      <c r="H556" s="325"/>
      <c r="I556" s="318"/>
      <c r="J556" s="111">
        <f t="shared" si="86"/>
        <v>0</v>
      </c>
      <c r="K556" s="325"/>
      <c r="L556" s="318"/>
      <c r="M556" s="111">
        <f t="shared" si="87"/>
        <v>0</v>
      </c>
      <c r="N556" s="324">
        <f t="shared" si="88"/>
        <v>0</v>
      </c>
      <c r="O556" s="316"/>
      <c r="P556" s="111">
        <f t="shared" si="89"/>
        <v>0</v>
      </c>
      <c r="Q556" s="121"/>
      <c r="R556" s="78" t="str">
        <f t="shared" si="90"/>
        <v/>
      </c>
    </row>
    <row r="557" spans="1:18" s="79" customFormat="1">
      <c r="A557" s="332"/>
      <c r="B557" s="331"/>
      <c r="C557" s="330"/>
      <c r="D557" s="117"/>
      <c r="E557" s="116"/>
      <c r="F557" s="336"/>
      <c r="G557" s="334"/>
      <c r="H557" s="325"/>
      <c r="I557" s="318"/>
      <c r="J557" s="111">
        <f t="shared" si="86"/>
        <v>0</v>
      </c>
      <c r="K557" s="325"/>
      <c r="L557" s="318"/>
      <c r="M557" s="111">
        <f t="shared" si="87"/>
        <v>0</v>
      </c>
      <c r="N557" s="324">
        <f t="shared" si="88"/>
        <v>0</v>
      </c>
      <c r="O557" s="316"/>
      <c r="P557" s="111">
        <f t="shared" si="89"/>
        <v>0</v>
      </c>
      <c r="Q557" s="121"/>
      <c r="R557" s="78" t="str">
        <f t="shared" si="90"/>
        <v/>
      </c>
    </row>
    <row r="558" spans="1:18" s="79" customFormat="1">
      <c r="A558" s="332"/>
      <c r="B558" s="331"/>
      <c r="C558" s="330"/>
      <c r="D558" s="117"/>
      <c r="E558" s="116"/>
      <c r="F558" s="336"/>
      <c r="G558" s="334"/>
      <c r="H558" s="325"/>
      <c r="I558" s="318"/>
      <c r="J558" s="111">
        <f t="shared" ref="J558:J575" si="91">$G558*H558</f>
        <v>0</v>
      </c>
      <c r="K558" s="325"/>
      <c r="L558" s="318"/>
      <c r="M558" s="111">
        <f t="shared" ref="M558:M575" si="92">$G558*K558</f>
        <v>0</v>
      </c>
      <c r="N558" s="324">
        <f t="shared" ref="N558:N575" si="93">H558-K558</f>
        <v>0</v>
      </c>
      <c r="O558" s="316"/>
      <c r="P558" s="111">
        <f t="shared" ref="P558:P575" si="94">$G558*N558</f>
        <v>0</v>
      </c>
      <c r="Q558" s="121"/>
      <c r="R558" s="78" t="str">
        <f t="shared" ref="R558:R578" si="95">IF(M558+P558=J558,"","入力ミス")</f>
        <v/>
      </c>
    </row>
    <row r="559" spans="1:18" s="79" customFormat="1">
      <c r="A559" s="332"/>
      <c r="B559" s="331"/>
      <c r="C559" s="330"/>
      <c r="D559" s="117"/>
      <c r="E559" s="116"/>
      <c r="F559" s="336"/>
      <c r="G559" s="334"/>
      <c r="H559" s="325"/>
      <c r="I559" s="318"/>
      <c r="J559" s="111">
        <f t="shared" si="91"/>
        <v>0</v>
      </c>
      <c r="K559" s="325"/>
      <c r="L559" s="318"/>
      <c r="M559" s="111">
        <f t="shared" si="92"/>
        <v>0</v>
      </c>
      <c r="N559" s="324">
        <f t="shared" si="93"/>
        <v>0</v>
      </c>
      <c r="O559" s="316"/>
      <c r="P559" s="111">
        <f t="shared" si="94"/>
        <v>0</v>
      </c>
      <c r="Q559" s="121"/>
      <c r="R559" s="78" t="str">
        <f t="shared" si="95"/>
        <v/>
      </c>
    </row>
    <row r="560" spans="1:18" s="79" customFormat="1">
      <c r="A560" s="332"/>
      <c r="B560" s="331"/>
      <c r="C560" s="330"/>
      <c r="D560" s="117"/>
      <c r="E560" s="116"/>
      <c r="F560" s="336"/>
      <c r="G560" s="334"/>
      <c r="H560" s="325"/>
      <c r="I560" s="318"/>
      <c r="J560" s="111">
        <f t="shared" si="91"/>
        <v>0</v>
      </c>
      <c r="K560" s="325"/>
      <c r="L560" s="318"/>
      <c r="M560" s="111">
        <f t="shared" si="92"/>
        <v>0</v>
      </c>
      <c r="N560" s="324">
        <f t="shared" si="93"/>
        <v>0</v>
      </c>
      <c r="O560" s="316"/>
      <c r="P560" s="111">
        <f t="shared" si="94"/>
        <v>0</v>
      </c>
      <c r="Q560" s="121"/>
      <c r="R560" s="78" t="str">
        <f t="shared" si="95"/>
        <v/>
      </c>
    </row>
    <row r="561" spans="1:19" s="79" customFormat="1">
      <c r="A561" s="332"/>
      <c r="B561" s="331"/>
      <c r="C561" s="330"/>
      <c r="D561" s="117"/>
      <c r="E561" s="116"/>
      <c r="F561" s="336"/>
      <c r="G561" s="334"/>
      <c r="H561" s="325"/>
      <c r="I561" s="318"/>
      <c r="J561" s="111">
        <f t="shared" si="91"/>
        <v>0</v>
      </c>
      <c r="K561" s="325"/>
      <c r="L561" s="318"/>
      <c r="M561" s="111">
        <f t="shared" si="92"/>
        <v>0</v>
      </c>
      <c r="N561" s="324">
        <f t="shared" si="93"/>
        <v>0</v>
      </c>
      <c r="O561" s="316"/>
      <c r="P561" s="111">
        <f t="shared" si="94"/>
        <v>0</v>
      </c>
      <c r="Q561" s="121"/>
      <c r="R561" s="78" t="str">
        <f t="shared" si="95"/>
        <v/>
      </c>
    </row>
    <row r="562" spans="1:19" s="79" customFormat="1">
      <c r="A562" s="332"/>
      <c r="B562" s="331"/>
      <c r="C562" s="330"/>
      <c r="D562" s="117"/>
      <c r="E562" s="116"/>
      <c r="F562" s="336"/>
      <c r="G562" s="334"/>
      <c r="H562" s="325"/>
      <c r="I562" s="318"/>
      <c r="J562" s="111">
        <f t="shared" si="91"/>
        <v>0</v>
      </c>
      <c r="K562" s="325"/>
      <c r="L562" s="318"/>
      <c r="M562" s="111">
        <f t="shared" si="92"/>
        <v>0</v>
      </c>
      <c r="N562" s="324">
        <f t="shared" si="93"/>
        <v>0</v>
      </c>
      <c r="O562" s="316"/>
      <c r="P562" s="111">
        <f t="shared" si="94"/>
        <v>0</v>
      </c>
      <c r="Q562" s="121"/>
      <c r="R562" s="78" t="str">
        <f t="shared" si="95"/>
        <v/>
      </c>
    </row>
    <row r="563" spans="1:19" s="79" customFormat="1">
      <c r="A563" s="332"/>
      <c r="B563" s="331"/>
      <c r="C563" s="330"/>
      <c r="D563" s="117"/>
      <c r="E563" s="116"/>
      <c r="F563" s="336"/>
      <c r="G563" s="334"/>
      <c r="H563" s="325"/>
      <c r="I563" s="318"/>
      <c r="J563" s="111">
        <f t="shared" si="91"/>
        <v>0</v>
      </c>
      <c r="K563" s="325"/>
      <c r="L563" s="318"/>
      <c r="M563" s="111">
        <f t="shared" si="92"/>
        <v>0</v>
      </c>
      <c r="N563" s="324">
        <f t="shared" si="93"/>
        <v>0</v>
      </c>
      <c r="O563" s="316"/>
      <c r="P563" s="111">
        <f t="shared" si="94"/>
        <v>0</v>
      </c>
      <c r="Q563" s="121"/>
      <c r="R563" s="78" t="str">
        <f t="shared" si="95"/>
        <v/>
      </c>
    </row>
    <row r="564" spans="1:19" s="79" customFormat="1">
      <c r="A564" s="332"/>
      <c r="B564" s="331"/>
      <c r="C564" s="330"/>
      <c r="D564" s="117"/>
      <c r="E564" s="116"/>
      <c r="F564" s="336"/>
      <c r="G564" s="334"/>
      <c r="H564" s="325"/>
      <c r="I564" s="318"/>
      <c r="J564" s="111">
        <f t="shared" si="91"/>
        <v>0</v>
      </c>
      <c r="K564" s="325"/>
      <c r="L564" s="318"/>
      <c r="M564" s="111">
        <f t="shared" si="92"/>
        <v>0</v>
      </c>
      <c r="N564" s="324">
        <f t="shared" si="93"/>
        <v>0</v>
      </c>
      <c r="O564" s="316"/>
      <c r="P564" s="111">
        <f t="shared" si="94"/>
        <v>0</v>
      </c>
      <c r="Q564" s="121"/>
      <c r="R564" s="78" t="str">
        <f t="shared" si="95"/>
        <v/>
      </c>
    </row>
    <row r="565" spans="1:19" s="79" customFormat="1">
      <c r="A565" s="332"/>
      <c r="B565" s="331"/>
      <c r="C565" s="330"/>
      <c r="D565" s="117"/>
      <c r="E565" s="116"/>
      <c r="F565" s="336"/>
      <c r="G565" s="334"/>
      <c r="H565" s="325"/>
      <c r="I565" s="318"/>
      <c r="J565" s="111">
        <f t="shared" si="91"/>
        <v>0</v>
      </c>
      <c r="K565" s="325"/>
      <c r="L565" s="318"/>
      <c r="M565" s="111">
        <f t="shared" si="92"/>
        <v>0</v>
      </c>
      <c r="N565" s="324">
        <f t="shared" si="93"/>
        <v>0</v>
      </c>
      <c r="O565" s="316"/>
      <c r="P565" s="111">
        <f t="shared" si="94"/>
        <v>0</v>
      </c>
      <c r="Q565" s="121"/>
      <c r="R565" s="78" t="str">
        <f t="shared" si="95"/>
        <v/>
      </c>
    </row>
    <row r="566" spans="1:19" s="79" customFormat="1">
      <c r="A566" s="332"/>
      <c r="B566" s="331"/>
      <c r="C566" s="330"/>
      <c r="D566" s="117"/>
      <c r="E566" s="116"/>
      <c r="F566" s="336"/>
      <c r="G566" s="334"/>
      <c r="H566" s="325"/>
      <c r="I566" s="318"/>
      <c r="J566" s="111">
        <f t="shared" si="91"/>
        <v>0</v>
      </c>
      <c r="K566" s="325"/>
      <c r="L566" s="318"/>
      <c r="M566" s="111">
        <f t="shared" si="92"/>
        <v>0</v>
      </c>
      <c r="N566" s="324">
        <f t="shared" si="93"/>
        <v>0</v>
      </c>
      <c r="O566" s="316"/>
      <c r="P566" s="111">
        <f t="shared" si="94"/>
        <v>0</v>
      </c>
      <c r="Q566" s="121"/>
      <c r="R566" s="78" t="str">
        <f t="shared" si="95"/>
        <v/>
      </c>
    </row>
    <row r="567" spans="1:19" s="79" customFormat="1">
      <c r="A567" s="332"/>
      <c r="B567" s="331"/>
      <c r="C567" s="330"/>
      <c r="D567" s="117"/>
      <c r="E567" s="116"/>
      <c r="F567" s="336"/>
      <c r="G567" s="334"/>
      <c r="H567" s="325"/>
      <c r="I567" s="318"/>
      <c r="J567" s="111">
        <f t="shared" si="91"/>
        <v>0</v>
      </c>
      <c r="K567" s="325"/>
      <c r="L567" s="318"/>
      <c r="M567" s="111">
        <f t="shared" si="92"/>
        <v>0</v>
      </c>
      <c r="N567" s="324">
        <f t="shared" si="93"/>
        <v>0</v>
      </c>
      <c r="O567" s="316"/>
      <c r="P567" s="111">
        <f t="shared" si="94"/>
        <v>0</v>
      </c>
      <c r="Q567" s="121"/>
      <c r="R567" s="78" t="str">
        <f t="shared" si="95"/>
        <v/>
      </c>
    </row>
    <row r="568" spans="1:19" s="79" customFormat="1">
      <c r="A568" s="332"/>
      <c r="B568" s="331"/>
      <c r="C568" s="330"/>
      <c r="D568" s="117"/>
      <c r="E568" s="116"/>
      <c r="F568" s="336"/>
      <c r="G568" s="334"/>
      <c r="H568" s="325"/>
      <c r="I568" s="318"/>
      <c r="J568" s="111">
        <f t="shared" si="91"/>
        <v>0</v>
      </c>
      <c r="K568" s="325"/>
      <c r="L568" s="318"/>
      <c r="M568" s="111">
        <f t="shared" si="92"/>
        <v>0</v>
      </c>
      <c r="N568" s="324">
        <f t="shared" si="93"/>
        <v>0</v>
      </c>
      <c r="O568" s="316"/>
      <c r="P568" s="111">
        <f t="shared" si="94"/>
        <v>0</v>
      </c>
      <c r="Q568" s="121"/>
      <c r="R568" s="78" t="str">
        <f t="shared" si="95"/>
        <v/>
      </c>
    </row>
    <row r="569" spans="1:19" s="79" customFormat="1">
      <c r="A569" s="332"/>
      <c r="B569" s="331"/>
      <c r="C569" s="330"/>
      <c r="D569" s="117"/>
      <c r="E569" s="116"/>
      <c r="F569" s="335"/>
      <c r="G569" s="334"/>
      <c r="H569" s="325"/>
      <c r="I569" s="318"/>
      <c r="J569" s="111">
        <f t="shared" si="91"/>
        <v>0</v>
      </c>
      <c r="K569" s="325"/>
      <c r="L569" s="318"/>
      <c r="M569" s="111">
        <f t="shared" si="92"/>
        <v>0</v>
      </c>
      <c r="N569" s="324">
        <f t="shared" si="93"/>
        <v>0</v>
      </c>
      <c r="O569" s="316"/>
      <c r="P569" s="111">
        <f t="shared" si="94"/>
        <v>0</v>
      </c>
      <c r="Q569" s="121"/>
      <c r="R569" s="78" t="str">
        <f t="shared" si="95"/>
        <v/>
      </c>
    </row>
    <row r="570" spans="1:19" s="79" customFormat="1">
      <c r="A570" s="332"/>
      <c r="B570" s="331"/>
      <c r="C570" s="330"/>
      <c r="D570" s="117"/>
      <c r="E570" s="116"/>
      <c r="F570" s="335"/>
      <c r="G570" s="334"/>
      <c r="H570" s="325"/>
      <c r="I570" s="318"/>
      <c r="J570" s="111">
        <f t="shared" si="91"/>
        <v>0</v>
      </c>
      <c r="K570" s="325"/>
      <c r="L570" s="318"/>
      <c r="M570" s="111">
        <f t="shared" si="92"/>
        <v>0</v>
      </c>
      <c r="N570" s="324">
        <f t="shared" si="93"/>
        <v>0</v>
      </c>
      <c r="O570" s="316"/>
      <c r="P570" s="111">
        <f t="shared" si="94"/>
        <v>0</v>
      </c>
      <c r="Q570" s="121"/>
      <c r="R570" s="78" t="str">
        <f t="shared" si="95"/>
        <v/>
      </c>
    </row>
    <row r="571" spans="1:19" s="79" customFormat="1">
      <c r="A571" s="332"/>
      <c r="B571" s="331"/>
      <c r="C571" s="330"/>
      <c r="D571" s="117"/>
      <c r="E571" s="116"/>
      <c r="F571" s="335"/>
      <c r="G571" s="334"/>
      <c r="H571" s="325"/>
      <c r="I571" s="318"/>
      <c r="J571" s="111">
        <f t="shared" si="91"/>
        <v>0</v>
      </c>
      <c r="K571" s="325"/>
      <c r="L571" s="318"/>
      <c r="M571" s="111">
        <f t="shared" si="92"/>
        <v>0</v>
      </c>
      <c r="N571" s="324">
        <f t="shared" si="93"/>
        <v>0</v>
      </c>
      <c r="O571" s="316"/>
      <c r="P571" s="111">
        <f t="shared" si="94"/>
        <v>0</v>
      </c>
      <c r="Q571" s="121"/>
      <c r="R571" s="78" t="str">
        <f t="shared" si="95"/>
        <v/>
      </c>
    </row>
    <row r="572" spans="1:19" s="79" customFormat="1">
      <c r="A572" s="332"/>
      <c r="B572" s="331"/>
      <c r="C572" s="330"/>
      <c r="D572" s="117"/>
      <c r="E572" s="116"/>
      <c r="F572" s="335"/>
      <c r="G572" s="334"/>
      <c r="H572" s="325"/>
      <c r="I572" s="318"/>
      <c r="J572" s="111">
        <f t="shared" si="91"/>
        <v>0</v>
      </c>
      <c r="K572" s="325"/>
      <c r="L572" s="318"/>
      <c r="M572" s="111">
        <f t="shared" si="92"/>
        <v>0</v>
      </c>
      <c r="N572" s="324">
        <f t="shared" si="93"/>
        <v>0</v>
      </c>
      <c r="O572" s="316"/>
      <c r="P572" s="111">
        <f t="shared" si="94"/>
        <v>0</v>
      </c>
      <c r="Q572" s="121"/>
      <c r="R572" s="78" t="str">
        <f t="shared" si="95"/>
        <v/>
      </c>
    </row>
    <row r="573" spans="1:19" s="79" customFormat="1">
      <c r="A573" s="332"/>
      <c r="B573" s="331"/>
      <c r="C573" s="330"/>
      <c r="D573" s="117"/>
      <c r="E573" s="116"/>
      <c r="F573" s="335"/>
      <c r="G573" s="334"/>
      <c r="H573" s="325"/>
      <c r="I573" s="318"/>
      <c r="J573" s="111">
        <f t="shared" si="91"/>
        <v>0</v>
      </c>
      <c r="K573" s="325"/>
      <c r="L573" s="318"/>
      <c r="M573" s="111">
        <f t="shared" si="92"/>
        <v>0</v>
      </c>
      <c r="N573" s="324">
        <f t="shared" si="93"/>
        <v>0</v>
      </c>
      <c r="O573" s="316"/>
      <c r="P573" s="111">
        <f t="shared" si="94"/>
        <v>0</v>
      </c>
      <c r="Q573" s="121"/>
      <c r="R573" s="78" t="str">
        <f t="shared" si="95"/>
        <v/>
      </c>
    </row>
    <row r="574" spans="1:19" s="79" customFormat="1">
      <c r="A574" s="332"/>
      <c r="B574" s="331"/>
      <c r="C574" s="330"/>
      <c r="D574" s="117"/>
      <c r="E574" s="116"/>
      <c r="F574" s="316"/>
      <c r="G574" s="333"/>
      <c r="H574" s="325"/>
      <c r="I574" s="318"/>
      <c r="J574" s="111">
        <f t="shared" si="91"/>
        <v>0</v>
      </c>
      <c r="K574" s="325"/>
      <c r="L574" s="318"/>
      <c r="M574" s="111">
        <f t="shared" si="92"/>
        <v>0</v>
      </c>
      <c r="N574" s="324">
        <f t="shared" si="93"/>
        <v>0</v>
      </c>
      <c r="O574" s="316"/>
      <c r="P574" s="111">
        <f t="shared" si="94"/>
        <v>0</v>
      </c>
      <c r="Q574" s="121"/>
      <c r="R574" s="78" t="str">
        <f t="shared" si="95"/>
        <v/>
      </c>
    </row>
    <row r="575" spans="1:19" s="79" customFormat="1" ht="14.25" thickBot="1">
      <c r="A575" s="332"/>
      <c r="B575" s="331"/>
      <c r="C575" s="330"/>
      <c r="D575" s="117"/>
      <c r="E575" s="116"/>
      <c r="F575" s="329"/>
      <c r="G575" s="328"/>
      <c r="H575" s="327"/>
      <c r="I575" s="326"/>
      <c r="J575" s="111">
        <f t="shared" si="91"/>
        <v>0</v>
      </c>
      <c r="K575" s="325"/>
      <c r="L575" s="318"/>
      <c r="M575" s="111">
        <f t="shared" si="92"/>
        <v>0</v>
      </c>
      <c r="N575" s="324">
        <f t="shared" si="93"/>
        <v>0</v>
      </c>
      <c r="O575" s="316"/>
      <c r="P575" s="111">
        <f t="shared" si="94"/>
        <v>0</v>
      </c>
      <c r="Q575" s="110"/>
      <c r="R575" s="78" t="str">
        <f t="shared" si="95"/>
        <v/>
      </c>
    </row>
    <row r="576" spans="1:19" s="79" customFormat="1" ht="14.25" thickTop="1">
      <c r="A576" s="109" t="s">
        <v>136</v>
      </c>
      <c r="B576" s="108" t="s">
        <v>139</v>
      </c>
      <c r="C576" s="107"/>
      <c r="D576" s="106" t="s">
        <v>132</v>
      </c>
      <c r="E576" s="105" t="s">
        <v>136</v>
      </c>
      <c r="F576" s="323"/>
      <c r="G576" s="104" t="s">
        <v>61</v>
      </c>
      <c r="H576" s="321" t="s">
        <v>61</v>
      </c>
      <c r="I576" s="322"/>
      <c r="J576" s="102">
        <f>SUMIFS(J526:J575,$A526:$A575,"設備費")</f>
        <v>0</v>
      </c>
      <c r="K576" s="321" t="s">
        <v>60</v>
      </c>
      <c r="L576" s="320"/>
      <c r="M576" s="102">
        <f>SUMIFS(M526:M575,$A526:$A575,"設備費")</f>
        <v>0</v>
      </c>
      <c r="N576" s="321" t="s">
        <v>60</v>
      </c>
      <c r="O576" s="320"/>
      <c r="P576" s="102">
        <f>SUMIFS(P526:P575,$A526:$A575,"設備費")</f>
        <v>0</v>
      </c>
      <c r="Q576" s="101" t="s">
        <v>61</v>
      </c>
      <c r="R576" s="78" t="str">
        <f t="shared" si="95"/>
        <v/>
      </c>
      <c r="S576" s="79" t="s">
        <v>70</v>
      </c>
    </row>
    <row r="577" spans="1:21" s="79" customFormat="1">
      <c r="A577" s="100" t="s">
        <v>136</v>
      </c>
      <c r="B577" s="99" t="s">
        <v>143</v>
      </c>
      <c r="C577" s="98"/>
      <c r="D577" s="97" t="s">
        <v>142</v>
      </c>
      <c r="E577" s="96" t="s">
        <v>136</v>
      </c>
      <c r="F577" s="319"/>
      <c r="G577" s="95" t="s">
        <v>61</v>
      </c>
      <c r="H577" s="317" t="s">
        <v>61</v>
      </c>
      <c r="I577" s="318"/>
      <c r="J577" s="93">
        <f>SUMIFS(J526:J575,$A526:$A575,"工事費")</f>
        <v>0</v>
      </c>
      <c r="K577" s="317" t="s">
        <v>60</v>
      </c>
      <c r="L577" s="316"/>
      <c r="M577" s="93">
        <f>SUMIFS(M526:M575,$A526:$A575,"工事費")</f>
        <v>0</v>
      </c>
      <c r="N577" s="317" t="s">
        <v>60</v>
      </c>
      <c r="O577" s="316"/>
      <c r="P577" s="93">
        <f>SUMIFS(P526:P575,$A526:$A575,"工事費")</f>
        <v>0</v>
      </c>
      <c r="Q577" s="92" t="s">
        <v>136</v>
      </c>
      <c r="R577" s="78" t="str">
        <f t="shared" si="95"/>
        <v/>
      </c>
      <c r="S577" s="91" t="s">
        <v>66</v>
      </c>
      <c r="T577" s="91" t="s">
        <v>65</v>
      </c>
      <c r="U577" s="91" t="s">
        <v>64</v>
      </c>
    </row>
    <row r="578" spans="1:21" s="79" customFormat="1" ht="14.25" thickBot="1">
      <c r="A578" s="90" t="s">
        <v>61</v>
      </c>
      <c r="B578" s="89" t="s">
        <v>141</v>
      </c>
      <c r="C578" s="88"/>
      <c r="D578" s="87" t="s">
        <v>131</v>
      </c>
      <c r="E578" s="86" t="s">
        <v>136</v>
      </c>
      <c r="F578" s="315"/>
      <c r="G578" s="85" t="s">
        <v>61</v>
      </c>
      <c r="H578" s="313" t="s">
        <v>61</v>
      </c>
      <c r="I578" s="314"/>
      <c r="J578" s="84">
        <f>SUM(J526:J575)</f>
        <v>0</v>
      </c>
      <c r="K578" s="313" t="s">
        <v>60</v>
      </c>
      <c r="L578" s="312"/>
      <c r="M578" s="84">
        <f>SUM(M526:M575)</f>
        <v>0</v>
      </c>
      <c r="N578" s="313" t="s">
        <v>60</v>
      </c>
      <c r="O578" s="312"/>
      <c r="P578" s="82">
        <f>SUM(P526:P575)</f>
        <v>0</v>
      </c>
      <c r="Q578" s="81" t="s">
        <v>136</v>
      </c>
      <c r="R578" s="78" t="str">
        <f t="shared" si="95"/>
        <v/>
      </c>
      <c r="S578" s="80" t="str">
        <f>IF(SUM(J576:J577)=J578,"","入力ミス")</f>
        <v/>
      </c>
      <c r="T578" s="80" t="str">
        <f>IF(SUM(M576:M577)=M578,"","入力ミス")</f>
        <v/>
      </c>
      <c r="U578" s="80" t="str">
        <f>IF(SUM(P576:P577)=P578,"","入力ミス")</f>
        <v/>
      </c>
    </row>
    <row r="579" spans="1:21" s="79" customFormat="1">
      <c r="A579" s="133"/>
      <c r="B579" s="340" t="s">
        <v>140</v>
      </c>
      <c r="C579" s="339"/>
      <c r="D579" s="308" t="s">
        <v>133</v>
      </c>
      <c r="E579" s="129"/>
      <c r="F579" s="316"/>
      <c r="G579" s="93"/>
      <c r="H579" s="338"/>
      <c r="I579" s="563"/>
      <c r="J579" s="564"/>
      <c r="K579" s="338"/>
      <c r="L579" s="563"/>
      <c r="M579" s="564"/>
      <c r="N579" s="338"/>
      <c r="O579" s="563"/>
      <c r="P579" s="565"/>
      <c r="Q579" s="126"/>
    </row>
    <row r="580" spans="1:21" s="79" customFormat="1" ht="13.5" customHeight="1">
      <c r="A580" s="332"/>
      <c r="B580" s="337"/>
      <c r="C580" s="330"/>
      <c r="D580" s="124"/>
      <c r="E580" s="116"/>
      <c r="F580" s="336"/>
      <c r="G580" s="334"/>
      <c r="H580" s="325"/>
      <c r="I580" s="318"/>
      <c r="J580" s="111">
        <f t="shared" ref="J580:J611" si="96">$G580*H580</f>
        <v>0</v>
      </c>
      <c r="K580" s="325"/>
      <c r="L580" s="318"/>
      <c r="M580" s="111">
        <f t="shared" ref="M580:M611" si="97">$G580*K580</f>
        <v>0</v>
      </c>
      <c r="N580" s="324">
        <f t="shared" ref="N580:N611" si="98">H580-K580</f>
        <v>0</v>
      </c>
      <c r="O580" s="316"/>
      <c r="P580" s="111">
        <f t="shared" ref="P580:P611" si="99">$G580*N580</f>
        <v>0</v>
      </c>
      <c r="Q580" s="121"/>
      <c r="R580" s="78" t="str">
        <f t="shared" ref="R580:R611" si="100">IF(M580+P580=J580,"","入力ミス")</f>
        <v/>
      </c>
    </row>
    <row r="581" spans="1:21" s="79" customFormat="1" ht="13.5" customHeight="1">
      <c r="A581" s="332"/>
      <c r="B581" s="331"/>
      <c r="C581" s="330"/>
      <c r="D581" s="117"/>
      <c r="E581" s="116"/>
      <c r="F581" s="336"/>
      <c r="G581" s="334"/>
      <c r="H581" s="325"/>
      <c r="I581" s="318"/>
      <c r="J581" s="111">
        <f t="shared" si="96"/>
        <v>0</v>
      </c>
      <c r="K581" s="325"/>
      <c r="L581" s="318"/>
      <c r="M581" s="111">
        <f t="shared" si="97"/>
        <v>0</v>
      </c>
      <c r="N581" s="324">
        <f t="shared" si="98"/>
        <v>0</v>
      </c>
      <c r="O581" s="316"/>
      <c r="P581" s="111">
        <f t="shared" si="99"/>
        <v>0</v>
      </c>
      <c r="Q581" s="121"/>
      <c r="R581" s="78" t="str">
        <f t="shared" si="100"/>
        <v/>
      </c>
    </row>
    <row r="582" spans="1:21" s="79" customFormat="1" ht="13.5" customHeight="1">
      <c r="A582" s="332"/>
      <c r="B582" s="331"/>
      <c r="C582" s="330"/>
      <c r="D582" s="117"/>
      <c r="E582" s="116"/>
      <c r="F582" s="336"/>
      <c r="G582" s="334"/>
      <c r="H582" s="325"/>
      <c r="I582" s="318"/>
      <c r="J582" s="111">
        <f t="shared" si="96"/>
        <v>0</v>
      </c>
      <c r="K582" s="325"/>
      <c r="L582" s="318"/>
      <c r="M582" s="111">
        <f t="shared" si="97"/>
        <v>0</v>
      </c>
      <c r="N582" s="324">
        <f t="shared" si="98"/>
        <v>0</v>
      </c>
      <c r="O582" s="316"/>
      <c r="P582" s="111">
        <f t="shared" si="99"/>
        <v>0</v>
      </c>
      <c r="Q582" s="121"/>
      <c r="R582" s="78" t="str">
        <f t="shared" si="100"/>
        <v/>
      </c>
    </row>
    <row r="583" spans="1:21" s="79" customFormat="1" ht="13.5" customHeight="1">
      <c r="A583" s="332"/>
      <c r="B583" s="331"/>
      <c r="C583" s="330"/>
      <c r="D583" s="117"/>
      <c r="E583" s="116"/>
      <c r="F583" s="336"/>
      <c r="G583" s="334"/>
      <c r="H583" s="325"/>
      <c r="I583" s="318"/>
      <c r="J583" s="111">
        <f t="shared" si="96"/>
        <v>0</v>
      </c>
      <c r="K583" s="325"/>
      <c r="L583" s="318"/>
      <c r="M583" s="111">
        <f t="shared" si="97"/>
        <v>0</v>
      </c>
      <c r="N583" s="324">
        <f t="shared" si="98"/>
        <v>0</v>
      </c>
      <c r="O583" s="316"/>
      <c r="P583" s="111">
        <f t="shared" si="99"/>
        <v>0</v>
      </c>
      <c r="Q583" s="121"/>
      <c r="R583" s="78" t="str">
        <f t="shared" si="100"/>
        <v/>
      </c>
    </row>
    <row r="584" spans="1:21" s="79" customFormat="1" ht="13.5" customHeight="1">
      <c r="A584" s="332"/>
      <c r="B584" s="331"/>
      <c r="C584" s="330"/>
      <c r="D584" s="117"/>
      <c r="E584" s="116"/>
      <c r="F584" s="336"/>
      <c r="G584" s="334"/>
      <c r="H584" s="325"/>
      <c r="I584" s="318"/>
      <c r="J584" s="111">
        <f t="shared" si="96"/>
        <v>0</v>
      </c>
      <c r="K584" s="325"/>
      <c r="L584" s="318"/>
      <c r="M584" s="111">
        <f t="shared" si="97"/>
        <v>0</v>
      </c>
      <c r="N584" s="324">
        <f t="shared" si="98"/>
        <v>0</v>
      </c>
      <c r="O584" s="316"/>
      <c r="P584" s="111">
        <f t="shared" si="99"/>
        <v>0</v>
      </c>
      <c r="Q584" s="121"/>
      <c r="R584" s="78" t="str">
        <f t="shared" si="100"/>
        <v/>
      </c>
    </row>
    <row r="585" spans="1:21" s="79" customFormat="1" ht="13.5" customHeight="1">
      <c r="A585" s="332"/>
      <c r="B585" s="331"/>
      <c r="C585" s="330"/>
      <c r="D585" s="117"/>
      <c r="E585" s="116"/>
      <c r="F585" s="336"/>
      <c r="G585" s="334"/>
      <c r="H585" s="325"/>
      <c r="I585" s="318"/>
      <c r="J585" s="111">
        <f t="shared" si="96"/>
        <v>0</v>
      </c>
      <c r="K585" s="325"/>
      <c r="L585" s="318"/>
      <c r="M585" s="111">
        <f t="shared" si="97"/>
        <v>0</v>
      </c>
      <c r="N585" s="324">
        <f t="shared" si="98"/>
        <v>0</v>
      </c>
      <c r="O585" s="316"/>
      <c r="P585" s="111">
        <f t="shared" si="99"/>
        <v>0</v>
      </c>
      <c r="Q585" s="121"/>
      <c r="R585" s="78" t="str">
        <f t="shared" si="100"/>
        <v/>
      </c>
    </row>
    <row r="586" spans="1:21" s="79" customFormat="1" ht="13.5" customHeight="1">
      <c r="A586" s="332"/>
      <c r="B586" s="331"/>
      <c r="C586" s="330"/>
      <c r="D586" s="117"/>
      <c r="E586" s="116"/>
      <c r="F586" s="336"/>
      <c r="G586" s="334"/>
      <c r="H586" s="325"/>
      <c r="I586" s="318"/>
      <c r="J586" s="111">
        <f t="shared" si="96"/>
        <v>0</v>
      </c>
      <c r="K586" s="325"/>
      <c r="L586" s="318"/>
      <c r="M586" s="111">
        <f t="shared" si="97"/>
        <v>0</v>
      </c>
      <c r="N586" s="324">
        <f t="shared" si="98"/>
        <v>0</v>
      </c>
      <c r="O586" s="316"/>
      <c r="P586" s="111">
        <f t="shared" si="99"/>
        <v>0</v>
      </c>
      <c r="Q586" s="121"/>
      <c r="R586" s="78" t="str">
        <f t="shared" si="100"/>
        <v/>
      </c>
    </row>
    <row r="587" spans="1:21" s="79" customFormat="1" ht="13.5" customHeight="1">
      <c r="A587" s="332"/>
      <c r="B587" s="331"/>
      <c r="C587" s="330"/>
      <c r="D587" s="117"/>
      <c r="E587" s="116"/>
      <c r="F587" s="336"/>
      <c r="G587" s="334"/>
      <c r="H587" s="325"/>
      <c r="I587" s="318"/>
      <c r="J587" s="111">
        <f t="shared" si="96"/>
        <v>0</v>
      </c>
      <c r="K587" s="325"/>
      <c r="L587" s="318"/>
      <c r="M587" s="111">
        <f t="shared" si="97"/>
        <v>0</v>
      </c>
      <c r="N587" s="324">
        <f t="shared" si="98"/>
        <v>0</v>
      </c>
      <c r="O587" s="316"/>
      <c r="P587" s="111">
        <f t="shared" si="99"/>
        <v>0</v>
      </c>
      <c r="Q587" s="121"/>
      <c r="R587" s="78" t="str">
        <f t="shared" si="100"/>
        <v/>
      </c>
    </row>
    <row r="588" spans="1:21" s="79" customFormat="1" ht="13.5" customHeight="1">
      <c r="A588" s="332"/>
      <c r="B588" s="331"/>
      <c r="C588" s="330"/>
      <c r="D588" s="117"/>
      <c r="E588" s="116"/>
      <c r="F588" s="336"/>
      <c r="G588" s="334"/>
      <c r="H588" s="325"/>
      <c r="I588" s="318"/>
      <c r="J588" s="111">
        <f t="shared" si="96"/>
        <v>0</v>
      </c>
      <c r="K588" s="325"/>
      <c r="L588" s="318"/>
      <c r="M588" s="111">
        <f t="shared" si="97"/>
        <v>0</v>
      </c>
      <c r="N588" s="324">
        <f t="shared" si="98"/>
        <v>0</v>
      </c>
      <c r="O588" s="316"/>
      <c r="P588" s="111">
        <f t="shared" si="99"/>
        <v>0</v>
      </c>
      <c r="Q588" s="121"/>
      <c r="R588" s="78" t="str">
        <f t="shared" si="100"/>
        <v/>
      </c>
    </row>
    <row r="589" spans="1:21" s="79" customFormat="1" ht="13.5" customHeight="1">
      <c r="A589" s="332"/>
      <c r="B589" s="331"/>
      <c r="C589" s="330"/>
      <c r="D589" s="117"/>
      <c r="E589" s="116"/>
      <c r="F589" s="336"/>
      <c r="G589" s="334"/>
      <c r="H589" s="325"/>
      <c r="I589" s="318"/>
      <c r="J589" s="111">
        <f t="shared" si="96"/>
        <v>0</v>
      </c>
      <c r="K589" s="325"/>
      <c r="L589" s="318"/>
      <c r="M589" s="111">
        <f t="shared" si="97"/>
        <v>0</v>
      </c>
      <c r="N589" s="324">
        <f t="shared" si="98"/>
        <v>0</v>
      </c>
      <c r="O589" s="316"/>
      <c r="P589" s="111">
        <f t="shared" si="99"/>
        <v>0</v>
      </c>
      <c r="Q589" s="121"/>
      <c r="R589" s="78" t="str">
        <f t="shared" si="100"/>
        <v/>
      </c>
    </row>
    <row r="590" spans="1:21" s="79" customFormat="1" ht="13.5" customHeight="1">
      <c r="A590" s="332"/>
      <c r="B590" s="331"/>
      <c r="C590" s="330"/>
      <c r="D590" s="117"/>
      <c r="E590" s="116"/>
      <c r="F590" s="336"/>
      <c r="G590" s="334"/>
      <c r="H590" s="325"/>
      <c r="I590" s="318"/>
      <c r="J590" s="111">
        <f t="shared" si="96"/>
        <v>0</v>
      </c>
      <c r="K590" s="325"/>
      <c r="L590" s="318"/>
      <c r="M590" s="111">
        <f t="shared" si="97"/>
        <v>0</v>
      </c>
      <c r="N590" s="324">
        <f t="shared" si="98"/>
        <v>0</v>
      </c>
      <c r="O590" s="316"/>
      <c r="P590" s="111">
        <f t="shared" si="99"/>
        <v>0</v>
      </c>
      <c r="Q590" s="121"/>
      <c r="R590" s="78" t="str">
        <f t="shared" si="100"/>
        <v/>
      </c>
    </row>
    <row r="591" spans="1:21" s="79" customFormat="1" ht="13.5" customHeight="1">
      <c r="A591" s="332"/>
      <c r="B591" s="331"/>
      <c r="C591" s="330"/>
      <c r="D591" s="117"/>
      <c r="E591" s="116"/>
      <c r="F591" s="336"/>
      <c r="G591" s="334"/>
      <c r="H591" s="325"/>
      <c r="I591" s="318"/>
      <c r="J591" s="111">
        <f t="shared" si="96"/>
        <v>0</v>
      </c>
      <c r="K591" s="325"/>
      <c r="L591" s="318"/>
      <c r="M591" s="111">
        <f t="shared" si="97"/>
        <v>0</v>
      </c>
      <c r="N591" s="324">
        <f t="shared" si="98"/>
        <v>0</v>
      </c>
      <c r="O591" s="316"/>
      <c r="P591" s="111">
        <f t="shared" si="99"/>
        <v>0</v>
      </c>
      <c r="Q591" s="121"/>
      <c r="R591" s="78" t="str">
        <f t="shared" si="100"/>
        <v/>
      </c>
    </row>
    <row r="592" spans="1:21" s="79" customFormat="1" ht="13.5" customHeight="1">
      <c r="A592" s="332"/>
      <c r="B592" s="331"/>
      <c r="C592" s="330"/>
      <c r="D592" s="117"/>
      <c r="E592" s="116"/>
      <c r="F592" s="336"/>
      <c r="G592" s="334"/>
      <c r="H592" s="325"/>
      <c r="I592" s="318"/>
      <c r="J592" s="111">
        <f t="shared" si="96"/>
        <v>0</v>
      </c>
      <c r="K592" s="325"/>
      <c r="L592" s="318"/>
      <c r="M592" s="111">
        <f t="shared" si="97"/>
        <v>0</v>
      </c>
      <c r="N592" s="324">
        <f t="shared" si="98"/>
        <v>0</v>
      </c>
      <c r="O592" s="316"/>
      <c r="P592" s="111">
        <f t="shared" si="99"/>
        <v>0</v>
      </c>
      <c r="Q592" s="121"/>
      <c r="R592" s="78" t="str">
        <f t="shared" si="100"/>
        <v/>
      </c>
    </row>
    <row r="593" spans="1:18" s="79" customFormat="1" ht="13.5" customHeight="1">
      <c r="A593" s="332"/>
      <c r="B593" s="331"/>
      <c r="C593" s="330"/>
      <c r="D593" s="117"/>
      <c r="E593" s="116"/>
      <c r="F593" s="336"/>
      <c r="G593" s="334"/>
      <c r="H593" s="325"/>
      <c r="I593" s="318"/>
      <c r="J593" s="111">
        <f t="shared" si="96"/>
        <v>0</v>
      </c>
      <c r="K593" s="325"/>
      <c r="L593" s="318"/>
      <c r="M593" s="111">
        <f t="shared" si="97"/>
        <v>0</v>
      </c>
      <c r="N593" s="324">
        <f t="shared" si="98"/>
        <v>0</v>
      </c>
      <c r="O593" s="316"/>
      <c r="P593" s="111">
        <f t="shared" si="99"/>
        <v>0</v>
      </c>
      <c r="Q593" s="121"/>
      <c r="R593" s="78" t="str">
        <f t="shared" si="100"/>
        <v/>
      </c>
    </row>
    <row r="594" spans="1:18" s="79" customFormat="1" ht="13.5" customHeight="1">
      <c r="A594" s="332"/>
      <c r="B594" s="331"/>
      <c r="C594" s="330"/>
      <c r="D594" s="117"/>
      <c r="E594" s="116"/>
      <c r="F594" s="336"/>
      <c r="G594" s="334"/>
      <c r="H594" s="325"/>
      <c r="I594" s="318"/>
      <c r="J594" s="111">
        <f t="shared" si="96"/>
        <v>0</v>
      </c>
      <c r="K594" s="325"/>
      <c r="L594" s="318"/>
      <c r="M594" s="111">
        <f t="shared" si="97"/>
        <v>0</v>
      </c>
      <c r="N594" s="324">
        <f t="shared" si="98"/>
        <v>0</v>
      </c>
      <c r="O594" s="316"/>
      <c r="P594" s="111">
        <f t="shared" si="99"/>
        <v>0</v>
      </c>
      <c r="Q594" s="121"/>
      <c r="R594" s="78" t="str">
        <f t="shared" si="100"/>
        <v/>
      </c>
    </row>
    <row r="595" spans="1:18" s="79" customFormat="1" ht="13.5" customHeight="1">
      <c r="A595" s="332"/>
      <c r="B595" s="331"/>
      <c r="C595" s="330"/>
      <c r="D595" s="117"/>
      <c r="E595" s="116"/>
      <c r="F595" s="336"/>
      <c r="G595" s="334"/>
      <c r="H595" s="325"/>
      <c r="I595" s="318"/>
      <c r="J595" s="111">
        <f t="shared" si="96"/>
        <v>0</v>
      </c>
      <c r="K595" s="325"/>
      <c r="L595" s="318"/>
      <c r="M595" s="111">
        <f t="shared" si="97"/>
        <v>0</v>
      </c>
      <c r="N595" s="324">
        <f t="shared" si="98"/>
        <v>0</v>
      </c>
      <c r="O595" s="316"/>
      <c r="P595" s="111">
        <f t="shared" si="99"/>
        <v>0</v>
      </c>
      <c r="Q595" s="121"/>
      <c r="R595" s="78" t="str">
        <f t="shared" si="100"/>
        <v/>
      </c>
    </row>
    <row r="596" spans="1:18" s="79" customFormat="1" ht="13.5" customHeight="1">
      <c r="A596" s="332"/>
      <c r="B596" s="331"/>
      <c r="C596" s="330"/>
      <c r="D596" s="117"/>
      <c r="E596" s="116"/>
      <c r="F596" s="336"/>
      <c r="G596" s="334"/>
      <c r="H596" s="325"/>
      <c r="I596" s="318"/>
      <c r="J596" s="111">
        <f t="shared" si="96"/>
        <v>0</v>
      </c>
      <c r="K596" s="325"/>
      <c r="L596" s="318"/>
      <c r="M596" s="111">
        <f t="shared" si="97"/>
        <v>0</v>
      </c>
      <c r="N596" s="324">
        <f t="shared" si="98"/>
        <v>0</v>
      </c>
      <c r="O596" s="316"/>
      <c r="P596" s="111">
        <f t="shared" si="99"/>
        <v>0</v>
      </c>
      <c r="Q596" s="121"/>
      <c r="R596" s="78" t="str">
        <f t="shared" si="100"/>
        <v/>
      </c>
    </row>
    <row r="597" spans="1:18" s="79" customFormat="1" ht="13.5" customHeight="1">
      <c r="A597" s="332"/>
      <c r="B597" s="331"/>
      <c r="C597" s="330"/>
      <c r="D597" s="117"/>
      <c r="E597" s="116"/>
      <c r="F597" s="336"/>
      <c r="G597" s="334"/>
      <c r="H597" s="325"/>
      <c r="I597" s="318"/>
      <c r="J597" s="111">
        <f t="shared" si="96"/>
        <v>0</v>
      </c>
      <c r="K597" s="325"/>
      <c r="L597" s="318"/>
      <c r="M597" s="111">
        <f t="shared" si="97"/>
        <v>0</v>
      </c>
      <c r="N597" s="324">
        <f t="shared" si="98"/>
        <v>0</v>
      </c>
      <c r="O597" s="316"/>
      <c r="P597" s="111">
        <f t="shared" si="99"/>
        <v>0</v>
      </c>
      <c r="Q597" s="121"/>
      <c r="R597" s="78" t="str">
        <f t="shared" si="100"/>
        <v/>
      </c>
    </row>
    <row r="598" spans="1:18" s="79" customFormat="1" ht="13.5" customHeight="1">
      <c r="A598" s="332"/>
      <c r="B598" s="331"/>
      <c r="C598" s="330"/>
      <c r="D598" s="117"/>
      <c r="E598" s="116"/>
      <c r="F598" s="336"/>
      <c r="G598" s="334"/>
      <c r="H598" s="325"/>
      <c r="I598" s="318"/>
      <c r="J598" s="111">
        <f t="shared" si="96"/>
        <v>0</v>
      </c>
      <c r="K598" s="325"/>
      <c r="L598" s="318"/>
      <c r="M598" s="111">
        <f t="shared" si="97"/>
        <v>0</v>
      </c>
      <c r="N598" s="324">
        <f t="shared" si="98"/>
        <v>0</v>
      </c>
      <c r="O598" s="316"/>
      <c r="P598" s="111">
        <f t="shared" si="99"/>
        <v>0</v>
      </c>
      <c r="Q598" s="121"/>
      <c r="R598" s="78" t="str">
        <f t="shared" si="100"/>
        <v/>
      </c>
    </row>
    <row r="599" spans="1:18" s="79" customFormat="1" ht="13.5" customHeight="1">
      <c r="A599" s="332"/>
      <c r="B599" s="331"/>
      <c r="C599" s="330"/>
      <c r="D599" s="117"/>
      <c r="E599" s="116"/>
      <c r="F599" s="336"/>
      <c r="G599" s="334"/>
      <c r="H599" s="325"/>
      <c r="I599" s="318"/>
      <c r="J599" s="111">
        <f t="shared" si="96"/>
        <v>0</v>
      </c>
      <c r="K599" s="325"/>
      <c r="L599" s="318"/>
      <c r="M599" s="111">
        <f t="shared" si="97"/>
        <v>0</v>
      </c>
      <c r="N599" s="324">
        <f t="shared" si="98"/>
        <v>0</v>
      </c>
      <c r="O599" s="316"/>
      <c r="P599" s="111">
        <f t="shared" si="99"/>
        <v>0</v>
      </c>
      <c r="Q599" s="121"/>
      <c r="R599" s="78" t="str">
        <f t="shared" si="100"/>
        <v/>
      </c>
    </row>
    <row r="600" spans="1:18" s="79" customFormat="1" ht="13.5" customHeight="1">
      <c r="A600" s="332"/>
      <c r="B600" s="331"/>
      <c r="C600" s="330"/>
      <c r="D600" s="117"/>
      <c r="E600" s="116"/>
      <c r="F600" s="336"/>
      <c r="G600" s="334"/>
      <c r="H600" s="325"/>
      <c r="I600" s="318"/>
      <c r="J600" s="111">
        <f t="shared" si="96"/>
        <v>0</v>
      </c>
      <c r="K600" s="325"/>
      <c r="L600" s="318"/>
      <c r="M600" s="111">
        <f t="shared" si="97"/>
        <v>0</v>
      </c>
      <c r="N600" s="324">
        <f t="shared" si="98"/>
        <v>0</v>
      </c>
      <c r="O600" s="316"/>
      <c r="P600" s="111">
        <f t="shared" si="99"/>
        <v>0</v>
      </c>
      <c r="Q600" s="121"/>
      <c r="R600" s="78" t="str">
        <f t="shared" si="100"/>
        <v/>
      </c>
    </row>
    <row r="601" spans="1:18" s="79" customFormat="1" ht="13.5" customHeight="1">
      <c r="A601" s="332"/>
      <c r="B601" s="331"/>
      <c r="C601" s="330"/>
      <c r="D601" s="117"/>
      <c r="E601" s="116"/>
      <c r="F601" s="336"/>
      <c r="G601" s="334"/>
      <c r="H601" s="325"/>
      <c r="I601" s="318"/>
      <c r="J601" s="111">
        <f t="shared" si="96"/>
        <v>0</v>
      </c>
      <c r="K601" s="325"/>
      <c r="L601" s="318"/>
      <c r="M601" s="111">
        <f t="shared" si="97"/>
        <v>0</v>
      </c>
      <c r="N601" s="324">
        <f t="shared" si="98"/>
        <v>0</v>
      </c>
      <c r="O601" s="316"/>
      <c r="P601" s="111">
        <f t="shared" si="99"/>
        <v>0</v>
      </c>
      <c r="Q601" s="121"/>
      <c r="R601" s="78" t="str">
        <f t="shared" si="100"/>
        <v/>
      </c>
    </row>
    <row r="602" spans="1:18" s="79" customFormat="1" ht="13.5" customHeight="1">
      <c r="A602" s="332"/>
      <c r="B602" s="331"/>
      <c r="C602" s="330"/>
      <c r="D602" s="117"/>
      <c r="E602" s="116"/>
      <c r="F602" s="336"/>
      <c r="G602" s="334"/>
      <c r="H602" s="325"/>
      <c r="I602" s="318"/>
      <c r="J602" s="111">
        <f t="shared" si="96"/>
        <v>0</v>
      </c>
      <c r="K602" s="325"/>
      <c r="L602" s="318"/>
      <c r="M602" s="111">
        <f t="shared" si="97"/>
        <v>0</v>
      </c>
      <c r="N602" s="324">
        <f t="shared" si="98"/>
        <v>0</v>
      </c>
      <c r="O602" s="316"/>
      <c r="P602" s="111">
        <f t="shared" si="99"/>
        <v>0</v>
      </c>
      <c r="Q602" s="121"/>
      <c r="R602" s="78" t="str">
        <f t="shared" si="100"/>
        <v/>
      </c>
    </row>
    <row r="603" spans="1:18" s="79" customFormat="1" ht="13.5" customHeight="1">
      <c r="A603" s="332"/>
      <c r="B603" s="331"/>
      <c r="C603" s="330"/>
      <c r="D603" s="117"/>
      <c r="E603" s="116"/>
      <c r="F603" s="336"/>
      <c r="G603" s="334"/>
      <c r="H603" s="325"/>
      <c r="I603" s="318"/>
      <c r="J603" s="111">
        <f t="shared" si="96"/>
        <v>0</v>
      </c>
      <c r="K603" s="325"/>
      <c r="L603" s="318"/>
      <c r="M603" s="111">
        <f t="shared" si="97"/>
        <v>0</v>
      </c>
      <c r="N603" s="324">
        <f t="shared" si="98"/>
        <v>0</v>
      </c>
      <c r="O603" s="316"/>
      <c r="P603" s="111">
        <f t="shared" si="99"/>
        <v>0</v>
      </c>
      <c r="Q603" s="121"/>
      <c r="R603" s="78" t="str">
        <f t="shared" si="100"/>
        <v/>
      </c>
    </row>
    <row r="604" spans="1:18" s="79" customFormat="1" ht="13.5" customHeight="1">
      <c r="A604" s="332"/>
      <c r="B604" s="331"/>
      <c r="C604" s="330"/>
      <c r="D604" s="117"/>
      <c r="E604" s="116"/>
      <c r="F604" s="336"/>
      <c r="G604" s="334"/>
      <c r="H604" s="325"/>
      <c r="I604" s="318"/>
      <c r="J604" s="111">
        <f t="shared" si="96"/>
        <v>0</v>
      </c>
      <c r="K604" s="325"/>
      <c r="L604" s="318"/>
      <c r="M604" s="111">
        <f t="shared" si="97"/>
        <v>0</v>
      </c>
      <c r="N604" s="324">
        <f t="shared" si="98"/>
        <v>0</v>
      </c>
      <c r="O604" s="316"/>
      <c r="P604" s="111">
        <f t="shared" si="99"/>
        <v>0</v>
      </c>
      <c r="Q604" s="121"/>
      <c r="R604" s="78" t="str">
        <f t="shared" si="100"/>
        <v/>
      </c>
    </row>
    <row r="605" spans="1:18" s="79" customFormat="1" ht="13.5" customHeight="1">
      <c r="A605" s="332"/>
      <c r="B605" s="331"/>
      <c r="C605" s="330"/>
      <c r="D605" s="117"/>
      <c r="E605" s="116"/>
      <c r="F605" s="336"/>
      <c r="G605" s="334"/>
      <c r="H605" s="325"/>
      <c r="I605" s="318"/>
      <c r="J605" s="111">
        <f t="shared" si="96"/>
        <v>0</v>
      </c>
      <c r="K605" s="325"/>
      <c r="L605" s="318"/>
      <c r="M605" s="111">
        <f t="shared" si="97"/>
        <v>0</v>
      </c>
      <c r="N605" s="324">
        <f t="shared" si="98"/>
        <v>0</v>
      </c>
      <c r="O605" s="316"/>
      <c r="P605" s="111">
        <f t="shared" si="99"/>
        <v>0</v>
      </c>
      <c r="Q605" s="121"/>
      <c r="R605" s="78" t="str">
        <f t="shared" si="100"/>
        <v/>
      </c>
    </row>
    <row r="606" spans="1:18" s="79" customFormat="1" ht="13.5" customHeight="1">
      <c r="A606" s="332"/>
      <c r="B606" s="331"/>
      <c r="C606" s="330"/>
      <c r="D606" s="117"/>
      <c r="E606" s="116"/>
      <c r="F606" s="336"/>
      <c r="G606" s="334"/>
      <c r="H606" s="325"/>
      <c r="I606" s="318"/>
      <c r="J606" s="111">
        <f t="shared" si="96"/>
        <v>0</v>
      </c>
      <c r="K606" s="325"/>
      <c r="L606" s="318"/>
      <c r="M606" s="111">
        <f t="shared" si="97"/>
        <v>0</v>
      </c>
      <c r="N606" s="324">
        <f t="shared" si="98"/>
        <v>0</v>
      </c>
      <c r="O606" s="316"/>
      <c r="P606" s="111">
        <f t="shared" si="99"/>
        <v>0</v>
      </c>
      <c r="Q606" s="121"/>
      <c r="R606" s="78" t="str">
        <f t="shared" si="100"/>
        <v/>
      </c>
    </row>
    <row r="607" spans="1:18" s="79" customFormat="1" ht="13.5" customHeight="1">
      <c r="A607" s="332"/>
      <c r="B607" s="331"/>
      <c r="C607" s="330"/>
      <c r="D607" s="117"/>
      <c r="E607" s="116"/>
      <c r="F607" s="336"/>
      <c r="G607" s="334"/>
      <c r="H607" s="325"/>
      <c r="I607" s="318"/>
      <c r="J607" s="111">
        <f t="shared" si="96"/>
        <v>0</v>
      </c>
      <c r="K607" s="325"/>
      <c r="L607" s="318"/>
      <c r="M607" s="111">
        <f t="shared" si="97"/>
        <v>0</v>
      </c>
      <c r="N607" s="324">
        <f t="shared" si="98"/>
        <v>0</v>
      </c>
      <c r="O607" s="316"/>
      <c r="P607" s="111">
        <f t="shared" si="99"/>
        <v>0</v>
      </c>
      <c r="Q607" s="121"/>
      <c r="R607" s="78" t="str">
        <f t="shared" si="100"/>
        <v/>
      </c>
    </row>
    <row r="608" spans="1:18" s="79" customFormat="1" ht="13.5" customHeight="1">
      <c r="A608" s="332"/>
      <c r="B608" s="331"/>
      <c r="C608" s="330"/>
      <c r="D608" s="117"/>
      <c r="E608" s="116"/>
      <c r="F608" s="336"/>
      <c r="G608" s="334"/>
      <c r="H608" s="325"/>
      <c r="I608" s="318"/>
      <c r="J608" s="111">
        <f t="shared" si="96"/>
        <v>0</v>
      </c>
      <c r="K608" s="325"/>
      <c r="L608" s="318"/>
      <c r="M608" s="111">
        <f t="shared" si="97"/>
        <v>0</v>
      </c>
      <c r="N608" s="324">
        <f t="shared" si="98"/>
        <v>0</v>
      </c>
      <c r="O608" s="316"/>
      <c r="P608" s="111">
        <f t="shared" si="99"/>
        <v>0</v>
      </c>
      <c r="Q608" s="121"/>
      <c r="R608" s="78" t="str">
        <f t="shared" si="100"/>
        <v/>
      </c>
    </row>
    <row r="609" spans="1:18" s="79" customFormat="1" ht="13.5" customHeight="1">
      <c r="A609" s="332"/>
      <c r="B609" s="331"/>
      <c r="C609" s="330"/>
      <c r="D609" s="117"/>
      <c r="E609" s="116"/>
      <c r="F609" s="336"/>
      <c r="G609" s="334"/>
      <c r="H609" s="325"/>
      <c r="I609" s="318"/>
      <c r="J609" s="111">
        <f t="shared" si="96"/>
        <v>0</v>
      </c>
      <c r="K609" s="325"/>
      <c r="L609" s="318"/>
      <c r="M609" s="111">
        <f t="shared" si="97"/>
        <v>0</v>
      </c>
      <c r="N609" s="324">
        <f t="shared" si="98"/>
        <v>0</v>
      </c>
      <c r="O609" s="316"/>
      <c r="P609" s="111">
        <f t="shared" si="99"/>
        <v>0</v>
      </c>
      <c r="Q609" s="121"/>
      <c r="R609" s="78" t="str">
        <f t="shared" si="100"/>
        <v/>
      </c>
    </row>
    <row r="610" spans="1:18" s="79" customFormat="1" ht="13.5" customHeight="1">
      <c r="A610" s="332"/>
      <c r="B610" s="331"/>
      <c r="C610" s="330"/>
      <c r="D610" s="117"/>
      <c r="E610" s="116"/>
      <c r="F610" s="336"/>
      <c r="G610" s="334"/>
      <c r="H610" s="325"/>
      <c r="I610" s="318"/>
      <c r="J610" s="111">
        <f t="shared" si="96"/>
        <v>0</v>
      </c>
      <c r="K610" s="325"/>
      <c r="L610" s="318"/>
      <c r="M610" s="111">
        <f t="shared" si="97"/>
        <v>0</v>
      </c>
      <c r="N610" s="324">
        <f t="shared" si="98"/>
        <v>0</v>
      </c>
      <c r="O610" s="316"/>
      <c r="P610" s="111">
        <f t="shared" si="99"/>
        <v>0</v>
      </c>
      <c r="Q610" s="121"/>
      <c r="R610" s="78" t="str">
        <f t="shared" si="100"/>
        <v/>
      </c>
    </row>
    <row r="611" spans="1:18" s="79" customFormat="1" ht="13.5" customHeight="1">
      <c r="A611" s="332"/>
      <c r="B611" s="331"/>
      <c r="C611" s="330"/>
      <c r="D611" s="117"/>
      <c r="E611" s="116"/>
      <c r="F611" s="336"/>
      <c r="G611" s="334"/>
      <c r="H611" s="325"/>
      <c r="I611" s="318"/>
      <c r="J611" s="111">
        <f t="shared" si="96"/>
        <v>0</v>
      </c>
      <c r="K611" s="325"/>
      <c r="L611" s="318"/>
      <c r="M611" s="111">
        <f t="shared" si="97"/>
        <v>0</v>
      </c>
      <c r="N611" s="324">
        <f t="shared" si="98"/>
        <v>0</v>
      </c>
      <c r="O611" s="316"/>
      <c r="P611" s="111">
        <f t="shared" si="99"/>
        <v>0</v>
      </c>
      <c r="Q611" s="121"/>
      <c r="R611" s="78" t="str">
        <f t="shared" si="100"/>
        <v/>
      </c>
    </row>
    <row r="612" spans="1:18" s="79" customFormat="1" ht="13.5" customHeight="1">
      <c r="A612" s="332"/>
      <c r="B612" s="331"/>
      <c r="C612" s="330"/>
      <c r="D612" s="117"/>
      <c r="E612" s="116"/>
      <c r="F612" s="336"/>
      <c r="G612" s="334"/>
      <c r="H612" s="325"/>
      <c r="I612" s="318"/>
      <c r="J612" s="111">
        <f t="shared" ref="J612:J629" si="101">$G612*H612</f>
        <v>0</v>
      </c>
      <c r="K612" s="325"/>
      <c r="L612" s="318"/>
      <c r="M612" s="111">
        <f t="shared" ref="M612:M629" si="102">$G612*K612</f>
        <v>0</v>
      </c>
      <c r="N612" s="324">
        <f t="shared" ref="N612:N629" si="103">H612-K612</f>
        <v>0</v>
      </c>
      <c r="O612" s="316"/>
      <c r="P612" s="111">
        <f t="shared" ref="P612:P629" si="104">$G612*N612</f>
        <v>0</v>
      </c>
      <c r="Q612" s="121"/>
      <c r="R612" s="78" t="str">
        <f t="shared" ref="R612:R632" si="105">IF(M612+P612=J612,"","入力ミス")</f>
        <v/>
      </c>
    </row>
    <row r="613" spans="1:18" s="79" customFormat="1" ht="13.5" customHeight="1">
      <c r="A613" s="332"/>
      <c r="B613" s="331"/>
      <c r="C613" s="330"/>
      <c r="D613" s="117"/>
      <c r="E613" s="116"/>
      <c r="F613" s="336"/>
      <c r="G613" s="334"/>
      <c r="H613" s="325"/>
      <c r="I613" s="318"/>
      <c r="J613" s="111">
        <f t="shared" si="101"/>
        <v>0</v>
      </c>
      <c r="K613" s="325"/>
      <c r="L613" s="318"/>
      <c r="M613" s="111">
        <f t="shared" si="102"/>
        <v>0</v>
      </c>
      <c r="N613" s="324">
        <f t="shared" si="103"/>
        <v>0</v>
      </c>
      <c r="O613" s="316"/>
      <c r="P613" s="111">
        <f t="shared" si="104"/>
        <v>0</v>
      </c>
      <c r="Q613" s="121"/>
      <c r="R613" s="78" t="str">
        <f t="shared" si="105"/>
        <v/>
      </c>
    </row>
    <row r="614" spans="1:18" s="79" customFormat="1" ht="13.5" customHeight="1">
      <c r="A614" s="332"/>
      <c r="B614" s="331"/>
      <c r="C614" s="330"/>
      <c r="D614" s="117"/>
      <c r="E614" s="116"/>
      <c r="F614" s="336"/>
      <c r="G614" s="334"/>
      <c r="H614" s="325"/>
      <c r="I614" s="318"/>
      <c r="J614" s="111">
        <f t="shared" si="101"/>
        <v>0</v>
      </c>
      <c r="K614" s="325"/>
      <c r="L614" s="318"/>
      <c r="M614" s="111">
        <f t="shared" si="102"/>
        <v>0</v>
      </c>
      <c r="N614" s="324">
        <f t="shared" si="103"/>
        <v>0</v>
      </c>
      <c r="O614" s="316"/>
      <c r="P614" s="111">
        <f t="shared" si="104"/>
        <v>0</v>
      </c>
      <c r="Q614" s="121"/>
      <c r="R614" s="78" t="str">
        <f t="shared" si="105"/>
        <v/>
      </c>
    </row>
    <row r="615" spans="1:18" s="79" customFormat="1" ht="13.5" customHeight="1">
      <c r="A615" s="332"/>
      <c r="B615" s="331"/>
      <c r="C615" s="330"/>
      <c r="D615" s="117"/>
      <c r="E615" s="116"/>
      <c r="F615" s="336"/>
      <c r="G615" s="334"/>
      <c r="H615" s="325"/>
      <c r="I615" s="318"/>
      <c r="J615" s="111">
        <f t="shared" si="101"/>
        <v>0</v>
      </c>
      <c r="K615" s="325"/>
      <c r="L615" s="318"/>
      <c r="M615" s="111">
        <f t="shared" si="102"/>
        <v>0</v>
      </c>
      <c r="N615" s="324">
        <f t="shared" si="103"/>
        <v>0</v>
      </c>
      <c r="O615" s="316"/>
      <c r="P615" s="111">
        <f t="shared" si="104"/>
        <v>0</v>
      </c>
      <c r="Q615" s="121"/>
      <c r="R615" s="78" t="str">
        <f t="shared" si="105"/>
        <v/>
      </c>
    </row>
    <row r="616" spans="1:18" s="79" customFormat="1" ht="13.5" customHeight="1">
      <c r="A616" s="332"/>
      <c r="B616" s="331"/>
      <c r="C616" s="330"/>
      <c r="D616" s="117"/>
      <c r="E616" s="116"/>
      <c r="F616" s="336"/>
      <c r="G616" s="334"/>
      <c r="H616" s="325"/>
      <c r="I616" s="318"/>
      <c r="J616" s="111">
        <f t="shared" si="101"/>
        <v>0</v>
      </c>
      <c r="K616" s="325"/>
      <c r="L616" s="318"/>
      <c r="M616" s="111">
        <f t="shared" si="102"/>
        <v>0</v>
      </c>
      <c r="N616" s="324">
        <f t="shared" si="103"/>
        <v>0</v>
      </c>
      <c r="O616" s="316"/>
      <c r="P616" s="111">
        <f t="shared" si="104"/>
        <v>0</v>
      </c>
      <c r="Q616" s="121"/>
      <c r="R616" s="78" t="str">
        <f t="shared" si="105"/>
        <v/>
      </c>
    </row>
    <row r="617" spans="1:18" s="79" customFormat="1" ht="13.5" customHeight="1">
      <c r="A617" s="332"/>
      <c r="B617" s="331"/>
      <c r="C617" s="330"/>
      <c r="D617" s="117"/>
      <c r="E617" s="116"/>
      <c r="F617" s="336"/>
      <c r="G617" s="334"/>
      <c r="H617" s="325"/>
      <c r="I617" s="318"/>
      <c r="J617" s="111">
        <f t="shared" si="101"/>
        <v>0</v>
      </c>
      <c r="K617" s="325"/>
      <c r="L617" s="318"/>
      <c r="M617" s="111">
        <f t="shared" si="102"/>
        <v>0</v>
      </c>
      <c r="N617" s="324">
        <f t="shared" si="103"/>
        <v>0</v>
      </c>
      <c r="O617" s="316"/>
      <c r="P617" s="111">
        <f t="shared" si="104"/>
        <v>0</v>
      </c>
      <c r="Q617" s="121"/>
      <c r="R617" s="78" t="str">
        <f t="shared" si="105"/>
        <v/>
      </c>
    </row>
    <row r="618" spans="1:18" s="79" customFormat="1" ht="13.5" customHeight="1">
      <c r="A618" s="332"/>
      <c r="B618" s="331"/>
      <c r="C618" s="330"/>
      <c r="D618" s="117"/>
      <c r="E618" s="116"/>
      <c r="F618" s="336"/>
      <c r="G618" s="334"/>
      <c r="H618" s="325"/>
      <c r="I618" s="318"/>
      <c r="J618" s="111">
        <f t="shared" si="101"/>
        <v>0</v>
      </c>
      <c r="K618" s="325"/>
      <c r="L618" s="318"/>
      <c r="M618" s="111">
        <f t="shared" si="102"/>
        <v>0</v>
      </c>
      <c r="N618" s="324">
        <f t="shared" si="103"/>
        <v>0</v>
      </c>
      <c r="O618" s="316"/>
      <c r="P618" s="111">
        <f t="shared" si="104"/>
        <v>0</v>
      </c>
      <c r="Q618" s="121"/>
      <c r="R618" s="78" t="str">
        <f t="shared" si="105"/>
        <v/>
      </c>
    </row>
    <row r="619" spans="1:18" s="79" customFormat="1" ht="13.5" customHeight="1">
      <c r="A619" s="332"/>
      <c r="B619" s="331"/>
      <c r="C619" s="330"/>
      <c r="D619" s="117"/>
      <c r="E619" s="116"/>
      <c r="F619" s="336"/>
      <c r="G619" s="334"/>
      <c r="H619" s="325"/>
      <c r="I619" s="318"/>
      <c r="J619" s="111">
        <f t="shared" si="101"/>
        <v>0</v>
      </c>
      <c r="K619" s="325"/>
      <c r="L619" s="318"/>
      <c r="M619" s="111">
        <f t="shared" si="102"/>
        <v>0</v>
      </c>
      <c r="N619" s="324">
        <f t="shared" si="103"/>
        <v>0</v>
      </c>
      <c r="O619" s="316"/>
      <c r="P619" s="111">
        <f t="shared" si="104"/>
        <v>0</v>
      </c>
      <c r="Q619" s="121"/>
      <c r="R619" s="78" t="str">
        <f t="shared" si="105"/>
        <v/>
      </c>
    </row>
    <row r="620" spans="1:18" s="79" customFormat="1" ht="13.5" customHeight="1">
      <c r="A620" s="332"/>
      <c r="B620" s="331"/>
      <c r="C620" s="330"/>
      <c r="D620" s="117"/>
      <c r="E620" s="116"/>
      <c r="F620" s="336"/>
      <c r="G620" s="334"/>
      <c r="H620" s="325"/>
      <c r="I620" s="318"/>
      <c r="J620" s="111">
        <f t="shared" si="101"/>
        <v>0</v>
      </c>
      <c r="K620" s="325"/>
      <c r="L620" s="318"/>
      <c r="M620" s="111">
        <f t="shared" si="102"/>
        <v>0</v>
      </c>
      <c r="N620" s="324">
        <f t="shared" si="103"/>
        <v>0</v>
      </c>
      <c r="O620" s="316"/>
      <c r="P620" s="111">
        <f t="shared" si="104"/>
        <v>0</v>
      </c>
      <c r="Q620" s="121"/>
      <c r="R620" s="78" t="str">
        <f t="shared" si="105"/>
        <v/>
      </c>
    </row>
    <row r="621" spans="1:18" s="79" customFormat="1" ht="13.5" customHeight="1">
      <c r="A621" s="332"/>
      <c r="B621" s="331"/>
      <c r="C621" s="330"/>
      <c r="D621" s="117"/>
      <c r="E621" s="116"/>
      <c r="F621" s="336"/>
      <c r="G621" s="334"/>
      <c r="H621" s="325"/>
      <c r="I621" s="318"/>
      <c r="J621" s="111">
        <f t="shared" si="101"/>
        <v>0</v>
      </c>
      <c r="K621" s="325"/>
      <c r="L621" s="318"/>
      <c r="M621" s="111">
        <f t="shared" si="102"/>
        <v>0</v>
      </c>
      <c r="N621" s="324">
        <f t="shared" si="103"/>
        <v>0</v>
      </c>
      <c r="O621" s="316"/>
      <c r="P621" s="111">
        <f t="shared" si="104"/>
        <v>0</v>
      </c>
      <c r="Q621" s="121"/>
      <c r="R621" s="78" t="str">
        <f t="shared" si="105"/>
        <v/>
      </c>
    </row>
    <row r="622" spans="1:18" s="79" customFormat="1" ht="13.5" customHeight="1">
      <c r="A622" s="332"/>
      <c r="B622" s="331"/>
      <c r="C622" s="330"/>
      <c r="D622" s="117"/>
      <c r="E622" s="116"/>
      <c r="F622" s="336"/>
      <c r="G622" s="334"/>
      <c r="H622" s="325"/>
      <c r="I622" s="318"/>
      <c r="J622" s="111">
        <f t="shared" si="101"/>
        <v>0</v>
      </c>
      <c r="K622" s="325"/>
      <c r="L622" s="318"/>
      <c r="M622" s="111">
        <f t="shared" si="102"/>
        <v>0</v>
      </c>
      <c r="N622" s="324">
        <f t="shared" si="103"/>
        <v>0</v>
      </c>
      <c r="O622" s="316"/>
      <c r="P622" s="111">
        <f t="shared" si="104"/>
        <v>0</v>
      </c>
      <c r="Q622" s="121"/>
      <c r="R622" s="78" t="str">
        <f t="shared" si="105"/>
        <v/>
      </c>
    </row>
    <row r="623" spans="1:18" s="79" customFormat="1" ht="13.5" customHeight="1">
      <c r="A623" s="332"/>
      <c r="B623" s="331"/>
      <c r="C623" s="330"/>
      <c r="D623" s="117"/>
      <c r="E623" s="116"/>
      <c r="F623" s="335"/>
      <c r="G623" s="334"/>
      <c r="H623" s="325"/>
      <c r="I623" s="318"/>
      <c r="J623" s="111">
        <f t="shared" si="101"/>
        <v>0</v>
      </c>
      <c r="K623" s="325"/>
      <c r="L623" s="318"/>
      <c r="M623" s="111">
        <f t="shared" si="102"/>
        <v>0</v>
      </c>
      <c r="N623" s="324">
        <f t="shared" si="103"/>
        <v>0</v>
      </c>
      <c r="O623" s="316"/>
      <c r="P623" s="111">
        <f t="shared" si="104"/>
        <v>0</v>
      </c>
      <c r="Q623" s="121"/>
      <c r="R623" s="78" t="str">
        <f t="shared" si="105"/>
        <v/>
      </c>
    </row>
    <row r="624" spans="1:18" s="79" customFormat="1" ht="13.5" customHeight="1">
      <c r="A624" s="332"/>
      <c r="B624" s="331"/>
      <c r="C624" s="330"/>
      <c r="D624" s="117"/>
      <c r="E624" s="116"/>
      <c r="F624" s="335"/>
      <c r="G624" s="334"/>
      <c r="H624" s="325"/>
      <c r="I624" s="318"/>
      <c r="J624" s="111">
        <f t="shared" si="101"/>
        <v>0</v>
      </c>
      <c r="K624" s="325"/>
      <c r="L624" s="318"/>
      <c r="M624" s="111">
        <f t="shared" si="102"/>
        <v>0</v>
      </c>
      <c r="N624" s="324">
        <f t="shared" si="103"/>
        <v>0</v>
      </c>
      <c r="O624" s="316"/>
      <c r="P624" s="111">
        <f t="shared" si="104"/>
        <v>0</v>
      </c>
      <c r="Q624" s="121"/>
      <c r="R624" s="78" t="str">
        <f t="shared" si="105"/>
        <v/>
      </c>
    </row>
    <row r="625" spans="1:21" s="79" customFormat="1" ht="13.5" customHeight="1">
      <c r="A625" s="332"/>
      <c r="B625" s="331"/>
      <c r="C625" s="330"/>
      <c r="D625" s="117"/>
      <c r="E625" s="116"/>
      <c r="F625" s="335"/>
      <c r="G625" s="334"/>
      <c r="H625" s="325"/>
      <c r="I625" s="318"/>
      <c r="J625" s="111">
        <f t="shared" si="101"/>
        <v>0</v>
      </c>
      <c r="K625" s="325"/>
      <c r="L625" s="318"/>
      <c r="M625" s="111">
        <f t="shared" si="102"/>
        <v>0</v>
      </c>
      <c r="N625" s="324">
        <f t="shared" si="103"/>
        <v>0</v>
      </c>
      <c r="O625" s="316"/>
      <c r="P625" s="111">
        <f t="shared" si="104"/>
        <v>0</v>
      </c>
      <c r="Q625" s="121"/>
      <c r="R625" s="78" t="str">
        <f t="shared" si="105"/>
        <v/>
      </c>
    </row>
    <row r="626" spans="1:21" s="79" customFormat="1" ht="13.5" customHeight="1">
      <c r="A626" s="332"/>
      <c r="B626" s="331"/>
      <c r="C626" s="330"/>
      <c r="D626" s="117"/>
      <c r="E626" s="116"/>
      <c r="F626" s="335"/>
      <c r="G626" s="334"/>
      <c r="H626" s="325"/>
      <c r="I626" s="318"/>
      <c r="J626" s="111">
        <f t="shared" si="101"/>
        <v>0</v>
      </c>
      <c r="K626" s="325"/>
      <c r="L626" s="318"/>
      <c r="M626" s="111">
        <f t="shared" si="102"/>
        <v>0</v>
      </c>
      <c r="N626" s="324">
        <f t="shared" si="103"/>
        <v>0</v>
      </c>
      <c r="O626" s="316"/>
      <c r="P626" s="111">
        <f t="shared" si="104"/>
        <v>0</v>
      </c>
      <c r="Q626" s="121"/>
      <c r="R626" s="78" t="str">
        <f t="shared" si="105"/>
        <v/>
      </c>
    </row>
    <row r="627" spans="1:21" s="79" customFormat="1" ht="13.5" customHeight="1">
      <c r="A627" s="332"/>
      <c r="B627" s="331"/>
      <c r="C627" s="330"/>
      <c r="D627" s="117"/>
      <c r="E627" s="116"/>
      <c r="F627" s="335"/>
      <c r="G627" s="334"/>
      <c r="H627" s="325"/>
      <c r="I627" s="318"/>
      <c r="J627" s="111">
        <f t="shared" si="101"/>
        <v>0</v>
      </c>
      <c r="K627" s="325"/>
      <c r="L627" s="318"/>
      <c r="M627" s="111">
        <f t="shared" si="102"/>
        <v>0</v>
      </c>
      <c r="N627" s="324">
        <f t="shared" si="103"/>
        <v>0</v>
      </c>
      <c r="O627" s="316"/>
      <c r="P627" s="111">
        <f t="shared" si="104"/>
        <v>0</v>
      </c>
      <c r="Q627" s="121"/>
      <c r="R627" s="78" t="str">
        <f t="shared" si="105"/>
        <v/>
      </c>
    </row>
    <row r="628" spans="1:21" s="79" customFormat="1" ht="13.5" customHeight="1">
      <c r="A628" s="332"/>
      <c r="B628" s="331"/>
      <c r="C628" s="330"/>
      <c r="D628" s="117"/>
      <c r="E628" s="116"/>
      <c r="F628" s="316"/>
      <c r="G628" s="333"/>
      <c r="H628" s="325"/>
      <c r="I628" s="318"/>
      <c r="J628" s="111">
        <f t="shared" si="101"/>
        <v>0</v>
      </c>
      <c r="K628" s="325"/>
      <c r="L628" s="318"/>
      <c r="M628" s="111">
        <f t="shared" si="102"/>
        <v>0</v>
      </c>
      <c r="N628" s="324">
        <f t="shared" si="103"/>
        <v>0</v>
      </c>
      <c r="O628" s="316"/>
      <c r="P628" s="111">
        <f t="shared" si="104"/>
        <v>0</v>
      </c>
      <c r="Q628" s="121"/>
      <c r="R628" s="78" t="str">
        <f t="shared" si="105"/>
        <v/>
      </c>
    </row>
    <row r="629" spans="1:21" s="79" customFormat="1" ht="14.25" customHeight="1" thickBot="1">
      <c r="A629" s="332"/>
      <c r="B629" s="331"/>
      <c r="C629" s="330"/>
      <c r="D629" s="117"/>
      <c r="E629" s="116"/>
      <c r="F629" s="329"/>
      <c r="G629" s="328"/>
      <c r="H629" s="327"/>
      <c r="I629" s="326"/>
      <c r="J629" s="111">
        <f t="shared" si="101"/>
        <v>0</v>
      </c>
      <c r="K629" s="325"/>
      <c r="L629" s="318"/>
      <c r="M629" s="111">
        <f t="shared" si="102"/>
        <v>0</v>
      </c>
      <c r="N629" s="324">
        <f t="shared" si="103"/>
        <v>0</v>
      </c>
      <c r="O629" s="316"/>
      <c r="P629" s="111">
        <f t="shared" si="104"/>
        <v>0</v>
      </c>
      <c r="Q629" s="110"/>
      <c r="R629" s="78" t="str">
        <f t="shared" si="105"/>
        <v/>
      </c>
    </row>
    <row r="630" spans="1:21" s="79" customFormat="1" ht="14.25" thickTop="1">
      <c r="A630" s="109" t="s">
        <v>137</v>
      </c>
      <c r="B630" s="108" t="s">
        <v>139</v>
      </c>
      <c r="C630" s="107"/>
      <c r="D630" s="106" t="s">
        <v>132</v>
      </c>
      <c r="E630" s="105" t="s">
        <v>61</v>
      </c>
      <c r="F630" s="323"/>
      <c r="G630" s="104" t="s">
        <v>61</v>
      </c>
      <c r="H630" s="321" t="s">
        <v>61</v>
      </c>
      <c r="I630" s="322"/>
      <c r="J630" s="102">
        <f>SUMIFS(J580:J629,$A580:$A629,"設備費")</f>
        <v>0</v>
      </c>
      <c r="K630" s="321" t="s">
        <v>60</v>
      </c>
      <c r="L630" s="320"/>
      <c r="M630" s="102">
        <f>SUMIFS(M580:M629,$A580:$A629,"設備費")</f>
        <v>0</v>
      </c>
      <c r="N630" s="321" t="s">
        <v>60</v>
      </c>
      <c r="O630" s="320"/>
      <c r="P630" s="102">
        <f>SUMIFS(P580:P629,$A580:$A629,"設備費")</f>
        <v>0</v>
      </c>
      <c r="Q630" s="101" t="s">
        <v>61</v>
      </c>
      <c r="R630" s="78" t="str">
        <f t="shared" si="105"/>
        <v/>
      </c>
      <c r="S630" s="79" t="s">
        <v>70</v>
      </c>
    </row>
    <row r="631" spans="1:21" s="79" customFormat="1">
      <c r="A631" s="100" t="s">
        <v>61</v>
      </c>
      <c r="B631" s="99" t="s">
        <v>69</v>
      </c>
      <c r="C631" s="98"/>
      <c r="D631" s="97" t="s">
        <v>132</v>
      </c>
      <c r="E631" s="96" t="s">
        <v>136</v>
      </c>
      <c r="F631" s="319"/>
      <c r="G631" s="95" t="s">
        <v>137</v>
      </c>
      <c r="H631" s="317" t="s">
        <v>136</v>
      </c>
      <c r="I631" s="318"/>
      <c r="J631" s="93">
        <f>SUMIFS(J580:J629,$A580:$A629,"工事費")</f>
        <v>0</v>
      </c>
      <c r="K631" s="317" t="s">
        <v>60</v>
      </c>
      <c r="L631" s="316"/>
      <c r="M631" s="93">
        <f>SUMIFS(M580:M629,$A580:$A629,"工事費")</f>
        <v>0</v>
      </c>
      <c r="N631" s="317" t="s">
        <v>60</v>
      </c>
      <c r="O631" s="316"/>
      <c r="P631" s="93">
        <f>SUMIFS(P580:P629,$A580:$A629,"工事費")</f>
        <v>0</v>
      </c>
      <c r="Q631" s="92" t="s">
        <v>137</v>
      </c>
      <c r="R631" s="78" t="str">
        <f t="shared" si="105"/>
        <v/>
      </c>
      <c r="S631" s="91" t="s">
        <v>66</v>
      </c>
      <c r="T631" s="91" t="s">
        <v>138</v>
      </c>
      <c r="U631" s="91" t="s">
        <v>64</v>
      </c>
    </row>
    <row r="632" spans="1:21" s="79" customFormat="1" ht="14.25" thickBot="1">
      <c r="A632" s="90" t="s">
        <v>61</v>
      </c>
      <c r="B632" s="89" t="s">
        <v>63</v>
      </c>
      <c r="C632" s="88"/>
      <c r="D632" s="87" t="s">
        <v>131</v>
      </c>
      <c r="E632" s="86" t="s">
        <v>61</v>
      </c>
      <c r="F632" s="315"/>
      <c r="G632" s="85" t="s">
        <v>137</v>
      </c>
      <c r="H632" s="313" t="s">
        <v>136</v>
      </c>
      <c r="I632" s="314"/>
      <c r="J632" s="84">
        <f>SUM(J580:J629)</f>
        <v>0</v>
      </c>
      <c r="K632" s="313" t="s">
        <v>60</v>
      </c>
      <c r="L632" s="312"/>
      <c r="M632" s="84">
        <f>SUM(M580:M629)</f>
        <v>0</v>
      </c>
      <c r="N632" s="313" t="s">
        <v>60</v>
      </c>
      <c r="O632" s="312"/>
      <c r="P632" s="82">
        <f>SUM(P580:P629)</f>
        <v>0</v>
      </c>
      <c r="Q632" s="81" t="s">
        <v>136</v>
      </c>
      <c r="R632" s="78" t="str">
        <f t="shared" si="105"/>
        <v/>
      </c>
      <c r="S632" s="80" t="str">
        <f>IF(SUM(J630:J631)=J632,"","入力ミス")</f>
        <v/>
      </c>
      <c r="T632" s="80" t="str">
        <f>IF(SUM(M630:M631)=M632,"","入力ミス")</f>
        <v/>
      </c>
      <c r="U632" s="80" t="str">
        <f>IF(SUM(P630:P631)=P632,"","入力ミス")</f>
        <v/>
      </c>
    </row>
  </sheetData>
  <mergeCells count="235">
    <mergeCell ref="A2:B2"/>
    <mergeCell ref="A5:A7"/>
    <mergeCell ref="E5:E7"/>
    <mergeCell ref="O5:Q7"/>
    <mergeCell ref="G8:H8"/>
    <mergeCell ref="J8:K8"/>
    <mergeCell ref="M8:N8"/>
    <mergeCell ref="O8:Q8"/>
    <mergeCell ref="G9:H9"/>
    <mergeCell ref="J9:K9"/>
    <mergeCell ref="M9:N9"/>
    <mergeCell ref="O9:Q9"/>
    <mergeCell ref="G14:H14"/>
    <mergeCell ref="J14:K14"/>
    <mergeCell ref="M14:N14"/>
    <mergeCell ref="O14:Q14"/>
    <mergeCell ref="G15:H15"/>
    <mergeCell ref="J15:K15"/>
    <mergeCell ref="M15:N15"/>
    <mergeCell ref="O15:Q15"/>
    <mergeCell ref="G10:H10"/>
    <mergeCell ref="J10:K10"/>
    <mergeCell ref="M10:N10"/>
    <mergeCell ref="O10:Q10"/>
    <mergeCell ref="G11:H11"/>
    <mergeCell ref="J11:K11"/>
    <mergeCell ref="M11:N11"/>
    <mergeCell ref="O11:Q11"/>
    <mergeCell ref="G12:H12"/>
    <mergeCell ref="J12:K12"/>
    <mergeCell ref="M12:N12"/>
    <mergeCell ref="O12:Q12"/>
    <mergeCell ref="G13:H13"/>
    <mergeCell ref="J13:K13"/>
    <mergeCell ref="M13:N13"/>
    <mergeCell ref="O13:Q13"/>
    <mergeCell ref="G16:H16"/>
    <mergeCell ref="J16:K16"/>
    <mergeCell ref="M16:N16"/>
    <mergeCell ref="O16:Q16"/>
    <mergeCell ref="G17:H17"/>
    <mergeCell ref="J17:K17"/>
    <mergeCell ref="M17:N17"/>
    <mergeCell ref="O17:Q17"/>
    <mergeCell ref="G19:H19"/>
    <mergeCell ref="J19:K19"/>
    <mergeCell ref="M19:N19"/>
    <mergeCell ref="G18:H18"/>
    <mergeCell ref="J18:K18"/>
    <mergeCell ref="M18:N18"/>
    <mergeCell ref="O18:Q18"/>
    <mergeCell ref="G20:H20"/>
    <mergeCell ref="J20:K20"/>
    <mergeCell ref="M20:N20"/>
    <mergeCell ref="G21:H21"/>
    <mergeCell ref="J21:K21"/>
    <mergeCell ref="M21:N21"/>
    <mergeCell ref="O25:Q25"/>
    <mergeCell ref="G26:H26"/>
    <mergeCell ref="J26:K26"/>
    <mergeCell ref="M26:N26"/>
    <mergeCell ref="O26:Q26"/>
    <mergeCell ref="G27:H27"/>
    <mergeCell ref="J27:K27"/>
    <mergeCell ref="M27:N27"/>
    <mergeCell ref="O27:Q27"/>
    <mergeCell ref="G25:H25"/>
    <mergeCell ref="J25:K25"/>
    <mergeCell ref="M25:N25"/>
    <mergeCell ref="G35:H35"/>
    <mergeCell ref="J35:K35"/>
    <mergeCell ref="M35:N35"/>
    <mergeCell ref="O35:Q35"/>
    <mergeCell ref="G28:H28"/>
    <mergeCell ref="J28:K28"/>
    <mergeCell ref="M28:N28"/>
    <mergeCell ref="O28:Q28"/>
    <mergeCell ref="G29:H29"/>
    <mergeCell ref="J29:K29"/>
    <mergeCell ref="M29:N29"/>
    <mergeCell ref="O29:Q29"/>
    <mergeCell ref="G30:H30"/>
    <mergeCell ref="J30:K30"/>
    <mergeCell ref="M30:N30"/>
    <mergeCell ref="O30:Q30"/>
    <mergeCell ref="G31:H31"/>
    <mergeCell ref="J31:K31"/>
    <mergeCell ref="M31:N31"/>
    <mergeCell ref="O31:Q31"/>
    <mergeCell ref="G32:H32"/>
    <mergeCell ref="J32:K32"/>
    <mergeCell ref="M32:N32"/>
    <mergeCell ref="O32:Q32"/>
    <mergeCell ref="G33:H33"/>
    <mergeCell ref="J33:K33"/>
    <mergeCell ref="M33:N33"/>
    <mergeCell ref="O33:Q33"/>
    <mergeCell ref="G34:H34"/>
    <mergeCell ref="J34:K34"/>
    <mergeCell ref="M34:N34"/>
    <mergeCell ref="O34:Q34"/>
    <mergeCell ref="G36:H36"/>
    <mergeCell ref="J36:K36"/>
    <mergeCell ref="M36:N36"/>
    <mergeCell ref="G37:H37"/>
    <mergeCell ref="J37:K37"/>
    <mergeCell ref="M37:N37"/>
    <mergeCell ref="G38:H38"/>
    <mergeCell ref="J38:K38"/>
    <mergeCell ref="M38:N38"/>
    <mergeCell ref="G52:H52"/>
    <mergeCell ref="J52:K52"/>
    <mergeCell ref="M52:N52"/>
    <mergeCell ref="O52:Q52"/>
    <mergeCell ref="O42:Q42"/>
    <mergeCell ref="G43:H43"/>
    <mergeCell ref="J43:K43"/>
    <mergeCell ref="M43:N43"/>
    <mergeCell ref="O43:Q43"/>
    <mergeCell ref="G44:H44"/>
    <mergeCell ref="J44:K44"/>
    <mergeCell ref="M44:N44"/>
    <mergeCell ref="O44:Q44"/>
    <mergeCell ref="G45:H45"/>
    <mergeCell ref="J45:K45"/>
    <mergeCell ref="M45:N45"/>
    <mergeCell ref="O45:Q45"/>
    <mergeCell ref="G48:H48"/>
    <mergeCell ref="J48:K48"/>
    <mergeCell ref="M48:N48"/>
    <mergeCell ref="O48:Q48"/>
    <mergeCell ref="G42:H42"/>
    <mergeCell ref="J42:K42"/>
    <mergeCell ref="M42:N42"/>
    <mergeCell ref="G49:H49"/>
    <mergeCell ref="J49:K49"/>
    <mergeCell ref="M49:N49"/>
    <mergeCell ref="O49:Q49"/>
    <mergeCell ref="G50:H50"/>
    <mergeCell ref="J50:K50"/>
    <mergeCell ref="M50:N50"/>
    <mergeCell ref="O50:Q50"/>
    <mergeCell ref="G51:H51"/>
    <mergeCell ref="J51:K51"/>
    <mergeCell ref="M51:N51"/>
    <mergeCell ref="O51:Q51"/>
    <mergeCell ref="G57:H57"/>
    <mergeCell ref="J57:K57"/>
    <mergeCell ref="M57:N57"/>
    <mergeCell ref="O57:Q57"/>
    <mergeCell ref="G58:H58"/>
    <mergeCell ref="J58:K58"/>
    <mergeCell ref="G53:H53"/>
    <mergeCell ref="J53:K53"/>
    <mergeCell ref="M53:N53"/>
    <mergeCell ref="O53:Q53"/>
    <mergeCell ref="G54:H54"/>
    <mergeCell ref="J54:K54"/>
    <mergeCell ref="M54:N54"/>
    <mergeCell ref="O54:Q54"/>
    <mergeCell ref="G55:H55"/>
    <mergeCell ref="J55:K55"/>
    <mergeCell ref="M55:N55"/>
    <mergeCell ref="O55:Q55"/>
    <mergeCell ref="G56:H56"/>
    <mergeCell ref="J56:K56"/>
    <mergeCell ref="G63:H63"/>
    <mergeCell ref="J63:K63"/>
    <mergeCell ref="M63:N63"/>
    <mergeCell ref="G64:H64"/>
    <mergeCell ref="J64:K64"/>
    <mergeCell ref="M64:N64"/>
    <mergeCell ref="M56:N56"/>
    <mergeCell ref="O56:Q56"/>
    <mergeCell ref="M58:N58"/>
    <mergeCell ref="O58:Q58"/>
    <mergeCell ref="G61:H61"/>
    <mergeCell ref="J61:K61"/>
    <mergeCell ref="M61:N61"/>
    <mergeCell ref="G62:H62"/>
    <mergeCell ref="J62:K62"/>
    <mergeCell ref="M62:N62"/>
    <mergeCell ref="G59:H59"/>
    <mergeCell ref="J59:K59"/>
    <mergeCell ref="O59:Q59"/>
    <mergeCell ref="G60:H60"/>
    <mergeCell ref="J60:K60"/>
    <mergeCell ref="M60:N60"/>
    <mergeCell ref="M59:N59"/>
    <mergeCell ref="G65:H65"/>
    <mergeCell ref="J65:K65"/>
    <mergeCell ref="M65:N65"/>
    <mergeCell ref="G66:H66"/>
    <mergeCell ref="J66:K66"/>
    <mergeCell ref="M66:N66"/>
    <mergeCell ref="O66:Q66"/>
    <mergeCell ref="G67:H67"/>
    <mergeCell ref="J67:K67"/>
    <mergeCell ref="M67:N67"/>
    <mergeCell ref="O67:Q67"/>
    <mergeCell ref="A72:A74"/>
    <mergeCell ref="E72:E74"/>
    <mergeCell ref="G72:P72"/>
    <mergeCell ref="G68:H68"/>
    <mergeCell ref="J68:K68"/>
    <mergeCell ref="M68:N68"/>
    <mergeCell ref="Q72:Q74"/>
    <mergeCell ref="F73:G74"/>
    <mergeCell ref="I147:J147"/>
    <mergeCell ref="L147:M147"/>
    <mergeCell ref="O147:P147"/>
    <mergeCell ref="I579:J579"/>
    <mergeCell ref="L579:M579"/>
    <mergeCell ref="O579:P579"/>
    <mergeCell ref="I201:J201"/>
    <mergeCell ref="L201:M201"/>
    <mergeCell ref="O201:P201"/>
    <mergeCell ref="I255:J255"/>
    <mergeCell ref="L255:M255"/>
    <mergeCell ref="O255:P255"/>
    <mergeCell ref="I309:J309"/>
    <mergeCell ref="L309:M309"/>
    <mergeCell ref="O309:P309"/>
    <mergeCell ref="I363:J363"/>
    <mergeCell ref="L363:M363"/>
    <mergeCell ref="O363:P363"/>
    <mergeCell ref="I417:J417"/>
    <mergeCell ref="L417:M417"/>
    <mergeCell ref="O417:P417"/>
    <mergeCell ref="I471:J471"/>
    <mergeCell ref="L471:M471"/>
    <mergeCell ref="O471:P471"/>
    <mergeCell ref="I525:J525"/>
    <mergeCell ref="L525:M525"/>
    <mergeCell ref="O525:P525"/>
  </mergeCells>
  <phoneticPr fontId="4"/>
  <dataValidations disablePrompts="1" count="1">
    <dataValidation type="list" allowBlank="1" showInputMessage="1" showErrorMessage="1" sqref="A75:A632" xr:uid="{00000000-0002-0000-0900-000000000000}">
      <formula1>"設計費,設備費,工事費"</formula1>
    </dataValidation>
  </dataValidations>
  <pageMargins left="0.70866141732283472" right="0" top="0.74803149606299213" bottom="0.74803149606299213" header="0.31496062992125984" footer="0.31496062992125984"/>
  <pageSetup paperSize="9" scale="72" orientation="portrait" horizontalDpi="1200" r:id="rId1"/>
  <headerFooter>
    <oddFooter>&amp;R&amp;P</oddFooter>
  </headerFooter>
  <rowBreaks count="10" manualBreakCount="10">
    <brk id="68" max="16" man="1"/>
    <brk id="146" max="16" man="1"/>
    <brk id="200" max="16" man="1"/>
    <brk id="254" max="16" man="1"/>
    <brk id="308" max="16" man="1"/>
    <brk id="362" max="16" man="1"/>
    <brk id="416" max="16" man="1"/>
    <brk id="470" max="16" man="1"/>
    <brk id="524" max="16" man="1"/>
    <brk id="578" max="16" man="1"/>
  </rowBreaks>
  <colBreaks count="1" manualBreakCount="1">
    <brk id="1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添付様式1-1</vt:lpstr>
      <vt:lpstr>添付様式1-2</vt:lpstr>
      <vt:lpstr>添付様式2（全体）</vt:lpstr>
      <vt:lpstr>添付様式３(内訳書記入例)</vt:lpstr>
      <vt:lpstr>'添付様式1-2'!OLE_LINK1</vt:lpstr>
      <vt:lpstr>'添付様式1-1'!Print_Area</vt:lpstr>
      <vt:lpstr>'添付様式1-2'!Print_Area</vt:lpstr>
      <vt:lpstr>'添付様式2（全体）'!Print_Area</vt:lpstr>
      <vt:lpstr>'添付様式３(内訳書記入例)'!Print_Area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豊田　悠策</cp:lastModifiedBy>
  <cp:lastPrinted>2025-06-04T04:06:25Z</cp:lastPrinted>
  <dcterms:created xsi:type="dcterms:W3CDTF">2020-09-02T07:11:12Z</dcterms:created>
  <dcterms:modified xsi:type="dcterms:W3CDTF">2025-06-09T07:05:13Z</dcterms:modified>
</cp:coreProperties>
</file>