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7" sheetId="1" r:id="rId1"/>
    <sheet name="確認事項等" sheetId="2" state="hidden" r:id="rId2"/>
  </sheets>
  <definedNames>
    <definedName name="_xlnm._FilterDatabase" localSheetId="0" hidden="1">'7'!$A$5:$K$53</definedName>
    <definedName name="_xlnm.Print_Area" localSheetId="0">'7'!$A$1:$K$53</definedName>
    <definedName name="Z_0BA37E9C_9499_4E8A_BDE3_32A09D53270B_.wvu.FilterData" localSheetId="0" hidden="1">'7'!$A$5:$K$53</definedName>
    <definedName name="Z_0BA37E9C_9499_4E8A_BDE3_32A09D53270B_.wvu.PrintArea" localSheetId="0" hidden="1">'7'!$A$1:$K$53</definedName>
    <definedName name="Z_0BA37E9C_9499_4E8A_BDE3_32A09D53270B_.wvu.PrintTitles" localSheetId="0" hidden="1">'7'!$4:$5</definedName>
    <definedName name="Z_4D9E43EF_5E6C_408C_944F_02C16C332849_.wvu.FilterData" localSheetId="0" hidden="1">'7'!$A$4:$K$53</definedName>
    <definedName name="Z_4D9E43EF_5E6C_408C_944F_02C16C332849_.wvu.PrintArea" localSheetId="0" hidden="1">'7'!$A$1:$K$53</definedName>
    <definedName name="Z_4D9E43EF_5E6C_408C_944F_02C16C332849_.wvu.PrintTitles" localSheetId="0" hidden="1">'7'!$4:$5</definedName>
    <definedName name="Z_5ACD1E2B_EE92_4424_B16A_8A3FE299CA6E_.wvu.PrintArea" localSheetId="0" hidden="1">'7'!$A$1:$K$53</definedName>
    <definedName name="Z_5ACD1E2B_EE92_4424_B16A_8A3FE299CA6E_.wvu.PrintTitles" localSheetId="0" hidden="1">'7'!$4:$5</definedName>
    <definedName name="Z_8077F432_83F1_458C_9044_05EA5E1C84B0_.wvu.FilterData" localSheetId="0" hidden="1">'7'!$A$5:$K$53</definedName>
    <definedName name="Z_8077F432_83F1_458C_9044_05EA5E1C84B0_.wvu.PrintArea" localSheetId="0" hidden="1">'7'!$A$1:$K$53</definedName>
    <definedName name="Z_8077F432_83F1_458C_9044_05EA5E1C84B0_.wvu.PrintTitles" localSheetId="0" hidden="1">'7'!$4:$5</definedName>
    <definedName name="Z_AF7C0704_FEC1_4237_A486_FD644F9CFA58_.wvu.FilterData" localSheetId="0" hidden="1">'7'!$A$5:$K$53</definedName>
    <definedName name="Z_AF7C0704_FEC1_4237_A486_FD644F9CFA58_.wvu.PrintArea" localSheetId="0" hidden="1">'7'!$A$1:$K$50</definedName>
    <definedName name="Z_AF7C0704_FEC1_4237_A486_FD644F9CFA58_.wvu.PrintTitles" localSheetId="0" hidden="1">'7'!$4:$5</definedName>
    <definedName name="Z_BA37EB12_C14B_4077_9DA3_A5715E26219A_.wvu.FilterData" localSheetId="0" hidden="1">'7'!$A$4:$K$53</definedName>
    <definedName name="Z_BA37EB12_C14B_4077_9DA3_A5715E26219A_.wvu.PrintArea" localSheetId="0" hidden="1">'7'!$A$1:$K$53</definedName>
    <definedName name="Z_BA37EB12_C14B_4077_9DA3_A5715E26219A_.wvu.PrintTitles" localSheetId="0" hidden="1">'7'!$4:$5</definedName>
    <definedName name="Z_BF6FDFB6_4511_419B_B77F_514E83A59E33_.wvu.FilterData" localSheetId="0" hidden="1">'7'!$A$4:$K$53</definedName>
    <definedName name="Z_BF6FDFB6_4511_419B_B77F_514E83A59E33_.wvu.PrintArea" localSheetId="0" hidden="1">'7'!$A$1:$K$53</definedName>
    <definedName name="Z_BF6FDFB6_4511_419B_B77F_514E83A59E33_.wvu.PrintTitles" localSheetId="0" hidden="1">'7'!$4:$5</definedName>
    <definedName name="Z_F697C501_007A_457D_8423_E92D5347B196_.wvu.FilterData" localSheetId="0" hidden="1">'7'!$A$4:$K$53</definedName>
    <definedName name="Z_F697C501_007A_457D_8423_E92D5347B196_.wvu.PrintArea" localSheetId="0" hidden="1">'7'!$A$1:$K$53</definedName>
    <definedName name="Z_F697C501_007A_457D_8423_E92D5347B196_.wvu.PrintTitles" localSheetId="0" hidden="1">'7'!$4:$5</definedName>
    <definedName name="Z_FB01F427_7D45_41F9_B225_9EB414F15807_.wvu.FilterData" localSheetId="0" hidden="1">'7'!$A$5:$K$53</definedName>
  </definedNames>
  <calcPr fullCalcOnLoad="1"/>
</workbook>
</file>

<file path=xl/comments1.xml><?xml version="1.0" encoding="utf-8"?>
<comments xmlns="http://schemas.openxmlformats.org/spreadsheetml/2006/main">
  <authors>
    <author>administrator</author>
  </authors>
  <commentList>
    <comment ref="J45" authorId="0">
      <text>
        <r>
          <rPr>
            <sz val="9"/>
            <rFont val="MS P ゴシック"/>
            <family val="3"/>
          </rPr>
          <t xml:space="preserve">転換作物（一定面積以上）への助成（作付・販売にかかわるもの）
①高収益作物作付支援
②新規需要米集積支援
③戦略作物作付支援
　　　　　　　　　　1,566,600円
事務経費
①通信運搬費、振込手数料
　　　　　　　　　　　　28,006円
計　1,594,606円のうち797,606円（県費797,000円）
</t>
        </r>
      </text>
    </comment>
  </commentList>
</comments>
</file>

<file path=xl/sharedStrings.xml><?xml version="1.0" encoding="utf-8"?>
<sst xmlns="http://schemas.openxmlformats.org/spreadsheetml/2006/main" count="320" uniqueCount="226">
  <si>
    <t>番号</t>
  </si>
  <si>
    <t>所管課</t>
  </si>
  <si>
    <t>事業名</t>
  </si>
  <si>
    <t>事業経費内訳</t>
  </si>
  <si>
    <t>臨時交付金
対象額</t>
  </si>
  <si>
    <t>国庫補助金等</t>
  </si>
  <si>
    <t>財源内訳</t>
  </si>
  <si>
    <t>事業実施による効果</t>
  </si>
  <si>
    <t>非デジタル対応情報提供事業</t>
  </si>
  <si>
    <t>執務室等における飛沫感染防止事業</t>
  </si>
  <si>
    <t>避難所空間安全・衛生等確保事業</t>
  </si>
  <si>
    <t>公共施設空間安全・衛生等確保事業</t>
  </si>
  <si>
    <t>地域通貨券導入促進事業</t>
  </si>
  <si>
    <t>小学校等の臨時休校に伴う緊急支援事業</t>
  </si>
  <si>
    <t>業績悪化緩和運転資金補助事業</t>
  </si>
  <si>
    <t>商業・サービス業感染症対応支援事業</t>
  </si>
  <si>
    <t>クラウドファンディング「津和野未来チケット」販売事業</t>
  </si>
  <si>
    <t>コロナウイルス感染症対策プレミアム商品券販売事業</t>
  </si>
  <si>
    <t>雇用維持支援事業</t>
  </si>
  <si>
    <t>児童クラブ・自宅待機児童 仕出し弁当昼食支援事業</t>
  </si>
  <si>
    <t>介護事業所・障がい福祉事業所及び診療所に対する新型コロナウイルス感染症対策支援事業</t>
  </si>
  <si>
    <t>広域消防感染症対策資機材整備負担金</t>
  </si>
  <si>
    <t>遠隔学習環境整備事業</t>
  </si>
  <si>
    <t>買い物支援サービス事業</t>
  </si>
  <si>
    <t>地域公共交通緊急対策特別事業</t>
  </si>
  <si>
    <t>福祉センター空調設備改修事業</t>
  </si>
  <si>
    <t>妊婦支援特別給付金</t>
  </si>
  <si>
    <t>農林業者業績悪化支援事業</t>
  </si>
  <si>
    <t>和牛繁殖農家業績悪化支援事業</t>
  </si>
  <si>
    <t>中小企業経営支援等対策費補助金</t>
  </si>
  <si>
    <t>津和野ガソリン・お買物共通利用券プレゼント事業</t>
  </si>
  <si>
    <t>津和野ゆっくり滞在団体旅行バス運行・ＪＲフリープラン企画助成事業</t>
  </si>
  <si>
    <t>美肌県しまね誘客推進モデル事業</t>
  </si>
  <si>
    <t>SLイベント・観光客津和野オリジナルマスクケースプレゼント事業</t>
  </si>
  <si>
    <t>学校施設衛生環境保全事業</t>
  </si>
  <si>
    <t>学校給食食材料費補助金</t>
  </si>
  <si>
    <t>公共施設の指定管理に関する経費</t>
  </si>
  <si>
    <t>ＣＡＴＶ活用年末年始消費拡大キャンペーン事業</t>
  </si>
  <si>
    <t>選挙機器整備事業</t>
  </si>
  <si>
    <t>学校教育施設等整備事業</t>
  </si>
  <si>
    <t>商業・サービス業感染症対策小設備導入支援事業</t>
  </si>
  <si>
    <t>町内消費拡大支援事業</t>
  </si>
  <si>
    <t>学校保健感染症対策備品整備事業</t>
  </si>
  <si>
    <t>withコロナ観光誘客キャンペーン委託料</t>
  </si>
  <si>
    <t>城跡観光リフト整備事業</t>
  </si>
  <si>
    <t>事業者独自キャンペーン実施支援事業</t>
  </si>
  <si>
    <t>成人式用貸衣装等キャンセル補助金</t>
  </si>
  <si>
    <t>合計</t>
  </si>
  <si>
    <t>総務財政課</t>
  </si>
  <si>
    <t>健康福祉課</t>
  </si>
  <si>
    <t>商工観光課</t>
  </si>
  <si>
    <t>つわの暮らし
推進課</t>
  </si>
  <si>
    <t>医療対策課</t>
  </si>
  <si>
    <t>農林課</t>
  </si>
  <si>
    <t>教育委員会</t>
  </si>
  <si>
    <t>翌年度
繰越執行額</t>
  </si>
  <si>
    <t>年度内
執行額</t>
  </si>
  <si>
    <t>学校保健特別対策事業費補助金</t>
  </si>
  <si>
    <t>事業費</t>
  </si>
  <si>
    <t>事業概要</t>
  </si>
  <si>
    <t>・投票用紙自動交付機 9台 2,722,500円
・フェイスシールド 360個 73,260円
・読取分類機増設ユニット 1台 990,000円
・飛沫ブロッカー 130個 1,501,500円
・手指消毒液1ℓ 80個 118,800円</t>
  </si>
  <si>
    <t>　選挙人と投票事務従事者間の飛沫感染を防ぐためにビニールシートを設置するとともに、できる限り投票用紙に触れない状態をつくるための交付機を整備する。
　また、開票事務においても機械設備を充実させることで従事人数を抑え、３密を回避する。</t>
  </si>
  <si>
    <t>　投票所における感染対策の実施は安心・安全な投票環境の整備につながり、コロナ禍においても投票率低下の抑制が期待できる。</t>
  </si>
  <si>
    <t>コロナウイルス感染症拡大によって学校が休業となり自宅待機を余儀なくされた児童の昼食を町ｊ内の事業者の協力によって確保し、双方の支援を図る取り組みを実施</t>
  </si>
  <si>
    <t>自宅待機となった児童の昼食が確保されることによる保護者の安心感の創出とともに、町内事業者の利益確保が図られた。</t>
  </si>
  <si>
    <t>資金調達による利子補給を行うことによって、町内事業者のコロナ下での経営安定化に寄与することができた。</t>
  </si>
  <si>
    <t>補助金：１件　124，000円</t>
  </si>
  <si>
    <t>コロナウイルス感染症拡大によって雇用保険の被保険者を有する事業所に対して、雇用の維持を図る観点から雇用者１人について５万円を給付（上限５０万円）</t>
  </si>
  <si>
    <t>コロナウイル済感染症拡大の状況下において、町内事業所における雇用者の安定雇用が図られ、津和野町経済の安定化に寄与できた。</t>
  </si>
  <si>
    <t>補助金給付：25件　6,014,000円</t>
  </si>
  <si>
    <t>コロナウイルス感染症下で前向きな営業展開等を実施する事業所を支援するため、独自キャンペーン等で使用するチラシ、ポスター等の営業費用を助成</t>
  </si>
  <si>
    <t>コロナウイルス感染症下で前向きな営業展開等を実施する事業所を支援することで、事業者の経営意欲の向上に寄与することができた。</t>
  </si>
  <si>
    <t>コロナウイルス感染症で乗客の減少している山口線のＳＬ運行を支援し、津和野町の観光を活性化させるために来場者に和紙によるマスクケースをプレゼントする事業</t>
  </si>
  <si>
    <t>イベントにおいて和紙のマスクケースを配布し、津和野観光のイメージアップを図ることができた。</t>
  </si>
  <si>
    <t>業績の悪化した事業者を支援することで、町内経済の安定化と町民及び観光利用者の満足度の向上、町内経済の活性化に寄与することができた。</t>
  </si>
  <si>
    <t>観光客の減少によって困窮する宿泊、飲食、土産物販売事業者等を救済するため、食ラウドファンディングの仕組みを活用してプレミア率２０パーセントの宿泊補助券を先買いしてもらい、即効性の高い資金調圧の仕組みを整える。</t>
  </si>
  <si>
    <t>新型コロナウイルス感染症の影響を特に強く受けた宿泊、飲食、土産物販売事業者への資金調達を効率的に行うことで、観光を基幹産業の一つとする本町の経済の安定化につながった。</t>
  </si>
  <si>
    <t>町内消費を誘発し地域経済を活性化するため、町民を対象としてプレミア率25パーセントの商品券を販売する。１口10，000円で12，500円（５００円×２５枚）の商品券、利用期限は６か月</t>
  </si>
  <si>
    <t>観光協会補助金　2，700，000円</t>
  </si>
  <si>
    <t>島根県が推進する「美肌県しまねキャンペーン」に連動して、津和野町が特許を有する「国産冬虫夏草」等を活用した旅館等の取り組みを助成する事業。</t>
  </si>
  <si>
    <t>観光協会補助金　5,373,188円</t>
  </si>
  <si>
    <t>新型コロナウイルス感染症の拡大によって影響を受けている津和野町の商工業、観光業者を支援するため、団体旅行、個人旅行者を対象として実施する誘客キャンペーンを委託により実施する。</t>
  </si>
  <si>
    <t>水田農業経安定推進緊急対策事業</t>
  </si>
  <si>
    <t>　 コロナ禍が長期化する中で令和2年産米、令和3年産米の価格低下が懸念される。こうした中で、農業経営を継続し、農業経営を安定させるためには、収益性の高い水田園芸への転換をはじめとする施策の推進が不可欠である。今般の主食用米の需給緩和の状況から緊急対策を実施し、各地域における令和2年度の作物を定着させることによって、令和3年度以降の取組推進に繋げる。</t>
  </si>
  <si>
    <t>津和野町農業再生協議会補助金　797,606円</t>
  </si>
  <si>
    <t>令和3年産米の価格低下が懸念されるなか、般の主食用米の需給緩和の状況を踏まえ、令和2年度の作物を定着させ、令和3年度以降の取組推進に繋げることができた。</t>
  </si>
  <si>
    <t>緊急事態宣言中等（3/2～5/25）に子どもの預かりを行った保育所や放課後児童クラブ等で５日以上勤務した職員に対し、市町村と連携して応援協力金を支給した。（県：25千円／人、町：25千円／人（町分は公立正規職員除く）　及び事務手数料の補助。　　　　　　　　　　　　　　　　　　　　　　　　　　　　　　　　　　　　　　　　　　</t>
  </si>
  <si>
    <t>新型コロナウイルス感染症の緊急事態宣言中等において、感染防止対策を講じながら継続してサービスを提供し、強い使命感を持って保育サービス等に従事した職員に対し応援協力金を交付し、心身を慰労することができた。</t>
  </si>
  <si>
    <t>感染症拡大に伴い、休校する等によって生徒の学習機会が減少する傾向にあることから、町営英語塾では密を回避するためオンライン講義等の手法により学習支援を行い、新たなスタイルでの学習の支援に取り組む。</t>
  </si>
  <si>
    <t>新型コロナウイルス感染症拡大に伴い利用者が減少する中、地域住民の日常生活の移動手段として運行を継続するタクシー事業者が事業継続に必要な車両維持を支援することにより、地域住民の日常的な移動手段の維持確保を図る.</t>
  </si>
  <si>
    <t>町内のタクシー事業の事業用車両１台につき10万円を支援金として交付</t>
  </si>
  <si>
    <t>感染症拡大により利用者が減少し経営環境が厳しい状態の中、タクシー事業者の車両の維持を支援することにより、地域住民の移動手段として欠かすことのできないタクシー車両の維持と運行継続が実現。</t>
  </si>
  <si>
    <t>密を避けるため複数の部屋を同時に使用して少人数化によるオンライン講義の開催や自宅等でも講義を受講する等、感染症が蔓延する中にあっても生徒の学習支援が継続されるとともに、蜜を避けた安全な学習環境が構築されている。</t>
  </si>
  <si>
    <t>観光を基幹産業とする本町において、特に観光関連及び飲食、宿泊等を営む事業者の新型コロナウイルス感染症対策としての飛沫感染防止の措置が講じられたことから、本町観光のイメージアップが図られ商工業の活性化に寄与できた。</t>
  </si>
  <si>
    <t>町内事業者向け補助金：２件　400,000円</t>
  </si>
  <si>
    <t>コロナウイルス感染症の影響によって経済状況が悪化している町内事業者への支援策として、年末年始の町内消費を喚起するために実施する町内ＣＡＴＶを活用したＰＲ活動を支援する助成制度を創出。</t>
  </si>
  <si>
    <t>町内事業者向け補助金　２件　87，950円</t>
  </si>
  <si>
    <t>新型コロナウイルス感染症の影響を受けている町内事業者の営業活動を支援することで、事業者の支援が実現できた。</t>
  </si>
  <si>
    <t>非対面により健康相談等ができるので、安全・安心の対応が可能となった。</t>
  </si>
  <si>
    <t>外出自粛に伴う運動機能の低下に対するフレイル予防を目的とし、自宅でできるオーダーメイド運動処方を行うシステムを導入した。</t>
  </si>
  <si>
    <t>感染症関係で様々な情報が出される中で、必要と思われる事項をわかりやすく提供するため、郵送等により紙ベースでの情報提供を行う。臨時休校中の学習を保障するため、家庭学習プリント等を郵送等により提供する。</t>
  </si>
  <si>
    <t>チラシでの感染症対策情報の周知（７回）
・紙、インク等　220,726円
・郵送料　294,350円
小中学校の臨時休校に伴う学習プリント等の送付（８回）
・郵送料　209,186円</t>
  </si>
  <si>
    <t>チラシを全戸配布することにすべての住民に情報を提供することができた。
臨時休校中における学習プリント等の送付により学習保障が図られた。</t>
  </si>
  <si>
    <t>新型コロナウイルス感染症を含む各種感染症の感染拡大を防止するため、公立小中学校6校のトイレを洋式化すると共にウォシュレット機能を導入し、接触機会の軽減を図る。</t>
  </si>
  <si>
    <t>新型コロナウイルス感染症の拡大によって影響を受けている津和野町の商工業、観光業者を支援するため、事業者が飛沫感染予防のため導入する設備等に対して、島根県2/5、津和野町2/5の協調助成を実施する。</t>
  </si>
  <si>
    <t>老朽化している城跡観光リフトの修繕を行い、町内観光事業の活性化を図る。</t>
  </si>
  <si>
    <t>新型コロナウイルス感染症における飛沫感染防止を図り、観光客等利用者の安心できる環境を確保するため、町内事業者が設置する感染症対策につながる小設備に対して4/5を助成する。（上限500千円）</t>
  </si>
  <si>
    <t>コロナウイルス感染症により特に影響の大きい飲食、宿泊事業者等を支援するため、テイクアウトを一つの営業形態として定着させ町経済の活性化を図るため、ポイント付与によるショッピング券交換制度を実施する。</t>
  </si>
  <si>
    <t>津和野町が特許を有する「冬虫夏草」を使った薬膳鍋やハーブティ、冬虫夏草風呂の実施及びＰＲにより、観光の閑散期となる党機関に誘客促進を実現できた。</t>
  </si>
  <si>
    <t>貸切バス・ＪＲ山口線フリープランを使い、中国・四国・九州を出発地とする津和野観光を企画する旅行会社に対し、バス１台に対して宿泊100千円、日帰り50千円を助成する。</t>
  </si>
  <si>
    <t>新型コロナウイルス感染症の影響により大きな影響を受けていた観光業界における団体利用の促進により、町内観光復旧への一定の効果を発揮することができた。</t>
  </si>
  <si>
    <t>減少した観光客の津和野への誘客を促進するため、宿泊又は日帰りで津和野町を訪問する観光客が町内での宿泊、飲食、お土産の購入等に要した費用に応じてガソリン・お買物共通利用券をプレゼントする制度を創出（5，000円以上の利用で1，500円分、10,000円以上の利用で3，000円分の利用券をプレゼント）　　　　　　　　　　　　</t>
  </si>
  <si>
    <t>津和野観光で共通券によりもう一度町内消費が生まれる仕組みづくりができたことから、コロナ下においても町内観光への誘客促進と消費拡大が実現できた。</t>
  </si>
  <si>
    <t>コロナウイルス感染症の拡大に対して町内事業者の飛沫感染対策が講じられたことにより、安心して観光、飲食のできる環境を作り上げることができ、津和野観光へのイメージアップが図られた。</t>
  </si>
  <si>
    <t>町内事業者向けに新商品開発を促進する補助金を創出してコロナ下の経済支援を行うとともに、津和野町が進める里芋を活用した商品開発を楚洲新するための高温・高圧調理器具等を導入した。</t>
  </si>
  <si>
    <t>事業の実施により、里芋を活用した商品開発を進めることができたとともに、町内事業者の商品開発絵の意欲喚起が実現した。</t>
  </si>
  <si>
    <t>島根県と津和野町が協調して実施した中小企業への感染症対策の継続措置として実施した中小企業への経営支援措置</t>
  </si>
  <si>
    <t>①ノートパソコン28台　　　　　2,156,000円
②ノートパソコンオフィス付5台  495,000円
③マイク付きヘッドセット33台　　62,799円
④wifiルーター1台　　　　　　 　　51,040円
⑤アクセスポイント4台            424,600円
⑥セキュリティ機器1台　　　　　517,000円</t>
  </si>
  <si>
    <t>冷蔵車２台を配置し、買い物支援サービスを充実することで、外出自粛等によるコロナウィルス感染症による買い物への不安解消及び買い物支援を行う。</t>
  </si>
  <si>
    <t>冷蔵車2台分
冷蔵車購入に伴う手数料107,980円
冷蔵車購入に伴う自賠責保険料43,560円
冷蔵車購入費4,435,100円
冷蔵車購入に伴う自動車重量税68,100円</t>
  </si>
  <si>
    <t>新型コロナウィルス感染症拡大の中、冷蔵車を配置し、買い物支援サービスを充実したことにより、買い物支援サービス利用者が増加し、買い物への不安解消及び買い物支援に対して効果が出ている。</t>
  </si>
  <si>
    <t>指定管理施設である「道の駅シルクウェイにちはら」「道の駅津和野温泉なごみの里」において、新型コロナウィルス感染症の影響に伴い、やむを得ず施設を休館等することで、採算が悪化しており、指定管理者の存続そのもに影響が出ることから、指定管理者が管理運営を適切かつ継続的に業務ができる体制とし、施設を利用する者等への悪影響を回避するため、新型コロナウィルスによる影響を受けた額に対し指定管理料を支出する。</t>
  </si>
  <si>
    <t>指定管理委託料２施設　13,290,000円</t>
  </si>
  <si>
    <t>新型コロナウィルス感染症の影響により経営が悪化した指定管理施設２施設に支援したことで、指定管理者が管理運営を適切かつ継続的に実施できており、施設を利用する者等に対し大きな影響を与えず運営できている。</t>
  </si>
  <si>
    <t>新型コロナウイルスの（院内等）感染拡大を防ぐため、町内ケーブルを活用したオンラインによる遠隔健康相談や服薬指導 、将来的には遠隔診療の実施を視野に入れ、町内病院及び診療所・調剤薬局と公民館、福祉施設等（計14施設）をオンラインで接続した。</t>
  </si>
  <si>
    <t>①体温の高い施設利用者を、非接触でスクリーニングできるため、ウイルス感染を早期に予防すること及び医療従事者の安全確保が可能となった。
②院内の空調設備を強化修繕したことで、空気の循環による感染対策が可能となった。
③容易に作動出来るため、使用前・中・後の清掃・清拭が十分できる事で、感染予防が可能となった。
④ウイルスに汚染されない空気環境ができている。
⑤患者が管理棟へ安易に入り込めないよう、扉のキーを電子錠としたことで、ウイルスの拡散を防ぐことが可能となった。</t>
  </si>
  <si>
    <t>高齢者のフレイル予防のための具体的な運動を、個人ごとにリアルタイムで指導することができ、フレイル予防が可能となった。</t>
  </si>
  <si>
    <t>執務室等における飛沫感染防止事業</t>
  </si>
  <si>
    <t>避難所空間安全・衛生等確保事業</t>
  </si>
  <si>
    <t>学校保健特別対策事業費補助金</t>
  </si>
  <si>
    <t>所属課</t>
  </si>
  <si>
    <t>事業名</t>
  </si>
  <si>
    <t>修正等</t>
  </si>
  <si>
    <t>確認事項</t>
  </si>
  <si>
    <t>商工観光課</t>
  </si>
  <si>
    <t>新型コロナウイルス感染症対応資金利子補給事業</t>
  </si>
  <si>
    <t>地域の一店一商品づくりサポート事業</t>
  </si>
  <si>
    <t>事業費：年度内執行額と事業経費内訳が不一致です。</t>
  </si>
  <si>
    <t>コロナ感染防止に努めつつ実施した事業で感染防止を図りつつ町内の消費拡大を誘発し、結果として町内の経済活性化を実施することができた。</t>
  </si>
  <si>
    <t>遠隔健康相談等支援事業</t>
  </si>
  <si>
    <t>きめ細かい医療体制等構築事業</t>
  </si>
  <si>
    <t>医療対策課</t>
  </si>
  <si>
    <t>事業経費内訳については円単位で記入願います。</t>
  </si>
  <si>
    <t>事業経費内訳については円単位で記入願います。</t>
  </si>
  <si>
    <t>健康支援事業</t>
  </si>
  <si>
    <t>医療対策課</t>
  </si>
  <si>
    <t>保育所・放課後児童クラブに対する応援協力金支給事業</t>
  </si>
  <si>
    <t>健康福祉課</t>
  </si>
  <si>
    <t>城跡観光リフト整備事業</t>
  </si>
  <si>
    <t>事業経費内訳について確認願います。また、報告数値は円単位で記入してください。</t>
  </si>
  <si>
    <t>未提出</t>
  </si>
  <si>
    <t>新型コロナウイルス感染症の予防に留意して過ごしている妊婦が安心して出産できるよう、感染症対策に必要な物品 の購入など、それぞれの状況に合わせて活用するため、妊婦特別給付金を支給する。</t>
  </si>
  <si>
    <t>令和２年４月28日から令和３年３月31日までの間に出産、または出産予定の人　100,000円×21人＝2,100,000円</t>
  </si>
  <si>
    <t>和牛繁殖経営運転資金補助金 900,000円</t>
  </si>
  <si>
    <t>新型コロナウイルス感染症の影響で子牛価格が低迷し、農家の経営が悪化する中、本事業の実施により、町内農家の支援をすることができた。</t>
  </si>
  <si>
    <t>子牛価格の大幅減少により経営が悪化している町内の和牛繁殖農家に対し、経営の安定と生産基盤の拡充を図るため、運転資金の支援を行う。</t>
  </si>
  <si>
    <t>新型コロナウイルス感染症拡大防止のため、町内の介護事業所、障がい福祉事業所及び診療所を対象に、感染拡大防止を目的とした衛生用品等の消耗品や空気清浄機等の備品の購入経費について、1事業所あたり20万円を上限に補助を行う。</t>
  </si>
  <si>
    <t>新型コロナウイルス感染症対策支援事業補助金
26件、4,894,239円</t>
  </si>
  <si>
    <t>各事業所での感染症対策における負担の軽減が図られたとともに、各事業所での感染防止につなげることができた。</t>
  </si>
  <si>
    <t>新型コロナウイルス感染拡大による影響を受けやすい妊婦に対し給付金を支給することにより、日常生活における経済的、精神的な負担を軽減。</t>
  </si>
  <si>
    <t>執務室等における飛沫感染を防止するため、アクリルパーテーション等飛沫感染防止資機材を整備する。分散勤務を実施し感染拡大の防止と業務の継続を着実に行うため、ネットワーク等通信環境や空調設備等の執務環境を整備する。</t>
  </si>
  <si>
    <t>執務室等における感染防止対策の強化や感染拡大時等の迅速な分散勤務への移行が可能になり、安定した業務継続体制の維持が可能となった。</t>
  </si>
  <si>
    <t>災害時における避難所での感染機会を削減するため、避難所用間仕切りや空間除菌器、非接触体温計、マスク、消毒液など感染防止資機材を整備し、衛生環境の強化をはかる。</t>
  </si>
  <si>
    <t>・衛生空間確保資機材整備　8,281,680円
・感染防護資機材整備　3,049,899円
・施設等消毒資機材整備　289,783円
・衛生資機材収納用ｺﾝﾃﾅ等整備　142,956円
・検温対応資機材整備　374,880円
・手指消毒資機材整備　918,512円</t>
  </si>
  <si>
    <t>避難所における感染防止対策が強化されたことにより、避難者の感染症に対する不安が軽減され、利用しやすい環境が整備された。また、避難所開設等の初動期の迅速な対応と中長期的な避難所運営が可能となった。</t>
  </si>
  <si>
    <t>公共施設での感染機会を削減するため、空間除菌器や非接触体温計、マスク、消毒液など感染防止資機材や施設改修を行い、衛生環境の強化をはかる。</t>
  </si>
  <si>
    <t>・衛生空間整備　4,890,600円
・感染防護資機材整備　1,514,260円
・施設等消毒資機材整備　330,083円
・検温対応資機材整備　400,750円
・手指消毒資機材整備　1,247,598円</t>
  </si>
  <si>
    <t>公共施設における感染防止対策が強化されたことにより、利用者の感染症に対する不安が軽減され、利用しやすい環境が整備された。</t>
  </si>
  <si>
    <t>新型コロナウイルス感染症予防対策にかかる小学校臨時休業及び放課後児童クラブ閉所に際し、子の監護による休業等の経済的な負担の影響に鑑み、臨時的な給付措置として実施する子育て世帯支援給付金を支給する。</t>
  </si>
  <si>
    <t>臨時的な給付金を支給したことにより、児童の監護期間中の経済的負担を軽減することができた。</t>
  </si>
  <si>
    <t>小学校等の臨時休校時に開所した、放課後児童クラブ職員の追加賃金の支給及び、利用料減免による委託業者の収入減の補填。</t>
  </si>
  <si>
    <t>臨時休校中の放課後児童クラブ開所により、保護者の負担軽減となった。</t>
  </si>
  <si>
    <t>施設内の空調設備を改修し、利用者が安心して利用できる空間を提供する。</t>
  </si>
  <si>
    <t>空調設備の不具合解消により、利用者が安心して利用できることになった。</t>
  </si>
  <si>
    <t>新型コロナウイルスの流行、感染対策の観点から当初予定していた成人式を延期せざるを得ない状況において、式典の延期にかかる貸衣装料等のキャンセル料を支援する</t>
  </si>
  <si>
    <t>新成人世帯向け補助金：３件　85,140円</t>
  </si>
  <si>
    <t>コロナウイルス感染症下で成人式が延期になったことにより、貸衣装のキャンセル料や帰省のための航空賃などの負担がかかったが、補助金を交付することにより、新成人への負担軽減につながった。</t>
  </si>
  <si>
    <t>学校給食会交付金（給食材料補助金）　１件：417,156円</t>
  </si>
  <si>
    <t>小中学校が臨時休校したことにより受益者からの給食費の徴収は行えないが食材費は業者に支払う必要があったため、学校給食を運営する学校給食会の財政運営を圧迫する状況であったが、補助金を交付することにより、円滑な給食運営を行うことができた。</t>
  </si>
  <si>
    <t>①施設利用者の体温を非接触でスクリーニングするため、非接触型体表面温度検知システムを導入した。
②院内での感染対策のため、病院施設の空調設備を強化した。
③感染予防強化のため、電動ベッドを購入した。
④院内での感染対策のため、空気清浄機を購入した。
⑤管理棟と病棟の境界扉のキーを電子錠とした。</t>
  </si>
  <si>
    <t>コロナウイルス感染症により、業績が悪化した農林業者を救済するため、20％以上悪化した農林業者に対し、事業継続を目的に運転資金の支援を行う。</t>
  </si>
  <si>
    <t>農林業者業績悪化支援事業</t>
  </si>
  <si>
    <t>農林業者業績悪化支援事業補助金　2,170,000円</t>
  </si>
  <si>
    <t>業績の悪化した町内の農林業者を支援することで、町内農林業の安定化及び活性化に寄与することができた。</t>
  </si>
  <si>
    <t>事業者向け補助金　62,450,000円</t>
  </si>
  <si>
    <t>コロナウイルス感染症の拡大で町内店舗への来客が減少し経済が停滞する中で、テイクアウト方式への販売転換を推奨するためにポイントカードによる消費拡大を図った。これにより、感染下においても店舗の集客が確保でき町経済の振興に寄与できた。</t>
  </si>
  <si>
    <t>観光協会への委託事業として忘新年会等の応援キャンペーンを実施した。これにより主にコロナウイルス感染症拡大により影響を受けた飲食、宿泊等の事業者を中心に商工業事業者への支援が可能となった。</t>
  </si>
  <si>
    <t>老朽化している城跡観光リフトの修繕・更新を行うことで、観光客を中心とした利用者の満足度の向上に寄与することができ、津和野町の観光施設の魅力向上につながった。</t>
  </si>
  <si>
    <t>観光協会補助金　13,051,320円</t>
  </si>
  <si>
    <t>リフト修繕料　　15,324,870円</t>
  </si>
  <si>
    <t>補助金を活用して感染症対策用品を購入、整備することで、感染症対策を徹底することができ、児童生徒が安心して学習する環境を整えることができた。</t>
  </si>
  <si>
    <t xml:space="preserve">　学校再開に伴う感染症対策・学習保障等に係る支援事業
感染リスクを最小限にしながら学校を再開し、十分な教育活動を継続するため、学校設置者が実施する取り組みに係る経費を補助することにより、学校における感染症対策を徹底しながら児童及び生徒の学びの保障をする体制の整備を促進する。
</t>
  </si>
  <si>
    <t>　学校再開に伴う感染症対策・学習保障等に係る支援事業
水道蛇口取替　927,850円　
消耗品費（衛生用品）　3,510,128円
網戸、カーテン取付費　531,190円
郵券料　10,000円
ZOOMアカウント使用料　52,800円
感染対策購入費　1,103,432円</t>
  </si>
  <si>
    <t>端末用フィルム、キーボード購入費　966,240円端末設定作業　2,156,000円
ソフトウェア使用料　985,600円
児童生徒用端末購入費　15,632,760円　</t>
  </si>
  <si>
    <t>学校トイレ改修事業　15,430,800円</t>
  </si>
  <si>
    <t>１人1台端末を整備することでＩＣＴを活用し全ての子どもたちの学びを保障する環境を実現することを目的とする。</t>
  </si>
  <si>
    <t>補助金を活用して児童生徒への１人1台端末を整備することで、授業等でオンラインを活用して学習を行うことができ、児童生徒の密を避け、コロナウィルス感染症対策をとった授業を行うことができた。</t>
  </si>
  <si>
    <t>学校検診における新型コロナウイルス感染症対策を目的とする。</t>
  </si>
  <si>
    <t>滅菌器購入費　545,500円</t>
  </si>
  <si>
    <t>・アクリルパーテーション等飛沫感染防止資機材整備　420,958円
・ネットワーク等通信環境整備　813,370円
・空調設備等執務環境整備　4,734,400円
・OA機器　6,138,000円</t>
  </si>
  <si>
    <t>福祉センター空調整備　4,400,000円</t>
  </si>
  <si>
    <t>　広域消防の感染症対策にかかる資機材を整備し、救急搬送時等の感染拡大を防ぐことで圏域住民及び職員の安全確保につなげる</t>
  </si>
  <si>
    <t>感染症対策資機材分負担金
　・救急業務用：460,000円
　・シュラフ：246,000円
高規格救急車購入　6,257,000円</t>
  </si>
  <si>
    <t>補助金を活用して町内小中学校のトイレ整備をすることで、感染症対策を徹底することができ、児童生徒が安心して学習する環境を整えることができた。</t>
  </si>
  <si>
    <t>救急業務用感染症防止資器材の整備により、感染対策を強化し、安全に業務を遂行することに取り組んだ。</t>
  </si>
  <si>
    <t>令和２年度新型コロナウイルス感染症対応地方創生臨時交付金事業実施状況・内部検証</t>
  </si>
  <si>
    <t>・委託費　510,913円
・印刷費　97,900円
・消耗品　3,080円
・負担金　5,642,000円</t>
  </si>
  <si>
    <t>新型コロナウイルス感染症によって経営の安定化を図るために保証協会を活用した資金調達によって発生する借入利子を補給する。</t>
  </si>
  <si>
    <t>新型コロナウイルス感染症によって業績の悪化した町内事業者を救済しするため、前年度対比で20パーセント以上業績が悪化した事業者に対して、悪化率に応じた給付金を支給する。</t>
  </si>
  <si>
    <t>・新商品開発補助金　1，786，000円
・高温・高圧調理器等導入　4,055,700円
・洗浄機、ブラストチラー等導入　3,821,400円</t>
  </si>
  <si>
    <t>新型コロナウイルス感染症対応による追加委託料　2,223,346円</t>
  </si>
  <si>
    <t>事業者向け補助金：3,559,750円</t>
  </si>
  <si>
    <t>観光協会補助金：1,990,000円</t>
  </si>
  <si>
    <t>商工会補助金：20,928,911円</t>
  </si>
  <si>
    <t>観光協会補助金：126,000円</t>
  </si>
  <si>
    <t>遠隔相談等システム改修委託料　5,049,000円</t>
  </si>
  <si>
    <t>①タレット型サーマルカメラ購入費　1,320,000円
②空調施設改修費　61,820,000円
③電動ベッド購入費　12,050,000円
④空気清浄機購入費　8,844,000円
⑤電子錠改修費　661,000円</t>
  </si>
  <si>
    <t>オーダーメイド運動処方プログラム「ロコタス」システム
　ソフト等システム一式　　1,474,000円</t>
  </si>
  <si>
    <t>事業者向け補助金
　町負担額　7,119,5000円</t>
  </si>
  <si>
    <t>観光協会補助金：622,411円</t>
  </si>
  <si>
    <t>保育所・放課後児童クラブに対する応援協力金支給事業補助金　5,409,010円</t>
  </si>
  <si>
    <t>4/20～5/10の期間感染拡大防止に伴い町内小中学校が臨時休校となり、給食用物資停止のため学校給食会が業者へ食材費の支払いをするための経費が不足したため、補助することにより給食運営を円滑に行う。</t>
  </si>
  <si>
    <t>町内事業者向け補助金　7,511,000円</t>
  </si>
  <si>
    <t>観光協会委託料　7,480,000円</t>
  </si>
  <si>
    <t>歯科検診、耳鼻科健診で使用する用具は各校で対応していたが、滅菌機を整備することで、煮沸時間の短縮による教員の負担軽を図ることができた。</t>
  </si>
  <si>
    <t>観光協会委託料　7,260,000円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</si>
</sst>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ＭＳ Ｐゴシック"/>
      <family val="3"/>
    </font>
    <font>
      <sz val="11"/>
      <color indexed="8"/>
      <name val="ＭＳ Ｐゴシック"/>
      <family val="3"/>
    </font>
    <font>
      <sz val="11"/>
      <color indexed="62"/>
      <name val="ＭＳ Ｐゴシック"/>
      <family val="3"/>
    </font>
    <font>
      <sz val="6"/>
      <name val="ＭＳ Ｐゴシック"/>
      <family val="3"/>
    </font>
    <font>
      <sz val="11"/>
      <name val="ＭＳ Ｐゴシック"/>
      <family val="3"/>
    </font>
    <font>
      <sz val="9"/>
      <name val="MS P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eiryo UI"/>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1"/>
      <name val="ＭＳ Ｐゴシック"/>
      <family val="3"/>
    </font>
    <font>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38" fontId="0" fillId="0" borderId="0" xfId="48" applyFont="1" applyAlignment="1">
      <alignment vertical="center"/>
    </xf>
    <xf numFmtId="38" fontId="40" fillId="0" borderId="10" xfId="48" applyFont="1" applyBorder="1" applyAlignment="1">
      <alignment horizontal="center" vertical="center" wrapText="1"/>
    </xf>
    <xf numFmtId="0" fontId="40" fillId="0" borderId="10" xfId="0" applyFont="1" applyBorder="1" applyAlignment="1">
      <alignment vertical="center" wrapText="1"/>
    </xf>
    <xf numFmtId="38" fontId="40" fillId="0" borderId="11" xfId="48" applyFont="1" applyBorder="1" applyAlignment="1">
      <alignment vertical="center"/>
    </xf>
    <xf numFmtId="0" fontId="40" fillId="0" borderId="11" xfId="0" applyFont="1" applyBorder="1" applyAlignment="1">
      <alignment vertical="center"/>
    </xf>
    <xf numFmtId="0" fontId="0" fillId="0" borderId="0" xfId="0" applyAlignment="1">
      <alignment horizontal="right" vertical="center"/>
    </xf>
    <xf numFmtId="0" fontId="40" fillId="0" borderId="10" xfId="0" applyFont="1" applyBorder="1" applyAlignment="1">
      <alignment horizontal="center" vertical="center" wrapText="1"/>
    </xf>
    <xf numFmtId="38" fontId="40" fillId="0" borderId="12" xfId="48" applyFont="1" applyBorder="1" applyAlignment="1">
      <alignment horizontal="center" vertical="center"/>
    </xf>
    <xf numFmtId="38" fontId="40" fillId="0" borderId="12" xfId="48" applyFont="1" applyBorder="1" applyAlignment="1">
      <alignment horizontal="center" vertical="center" wrapText="1"/>
    </xf>
    <xf numFmtId="0" fontId="0" fillId="0" borderId="13" xfId="0" applyBorder="1" applyAlignment="1">
      <alignment horizontal="center" vertical="center"/>
    </xf>
    <xf numFmtId="0" fontId="41" fillId="0" borderId="0" xfId="0" applyFont="1" applyAlignment="1">
      <alignment vertical="center"/>
    </xf>
    <xf numFmtId="38" fontId="40" fillId="0" borderId="10" xfId="48" applyFont="1" applyFill="1" applyBorder="1" applyAlignment="1">
      <alignment vertical="center"/>
    </xf>
    <xf numFmtId="0" fontId="40" fillId="0" borderId="10" xfId="0" applyFont="1" applyBorder="1" applyAlignment="1">
      <alignment horizontal="center" vertical="center"/>
    </xf>
    <xf numFmtId="0" fontId="40" fillId="0" borderId="10" xfId="0" applyFont="1" applyFill="1" applyBorder="1" applyAlignment="1">
      <alignment vertical="center" wrapText="1"/>
    </xf>
    <xf numFmtId="38" fontId="0" fillId="0" borderId="10" xfId="48"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0" fillId="33" borderId="10" xfId="0" applyFill="1" applyBorder="1" applyAlignment="1">
      <alignment horizontal="center" vertical="center"/>
    </xf>
    <xf numFmtId="38" fontId="0" fillId="33" borderId="10" xfId="48" applyFont="1" applyFill="1" applyBorder="1" applyAlignment="1">
      <alignment horizontal="center" vertical="center"/>
    </xf>
    <xf numFmtId="0" fontId="0" fillId="0" borderId="10" xfId="0" applyBorder="1" applyAlignment="1">
      <alignment vertical="center" wrapText="1"/>
    </xf>
    <xf numFmtId="0" fontId="0" fillId="0" borderId="0" xfId="0" applyAlignment="1">
      <alignment vertical="center" wrapText="1"/>
    </xf>
    <xf numFmtId="38" fontId="0" fillId="33" borderId="10" xfId="48" applyFont="1" applyFill="1" applyBorder="1" applyAlignment="1">
      <alignment horizontal="center" vertical="center" wrapText="1"/>
    </xf>
    <xf numFmtId="38" fontId="0" fillId="0" borderId="10" xfId="48" applyFont="1" applyBorder="1" applyAlignment="1">
      <alignment vertical="center" wrapText="1"/>
    </xf>
    <xf numFmtId="38" fontId="0" fillId="0" borderId="0" xfId="48" applyFont="1" applyAlignment="1">
      <alignment vertical="center" wrapText="1"/>
    </xf>
    <xf numFmtId="0" fontId="40" fillId="0" borderId="14" xfId="0" applyFont="1" applyFill="1" applyBorder="1" applyAlignment="1">
      <alignment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0" fillId="0" borderId="0" xfId="0" applyFill="1" applyAlignment="1">
      <alignment vertical="center"/>
    </xf>
    <xf numFmtId="38" fontId="4" fillId="0" borderId="10" xfId="48" applyFont="1" applyFill="1" applyBorder="1" applyAlignment="1">
      <alignment vertical="center"/>
    </xf>
    <xf numFmtId="0" fontId="40" fillId="0" borderId="14" xfId="0" applyFont="1" applyFill="1" applyBorder="1" applyAlignment="1">
      <alignment horizontal="center" vertical="center"/>
    </xf>
    <xf numFmtId="0" fontId="40" fillId="0" borderId="14" xfId="0" applyFont="1" applyFill="1" applyBorder="1" applyAlignment="1">
      <alignment horizontal="center" vertical="center" wrapText="1"/>
    </xf>
    <xf numFmtId="38" fontId="40" fillId="0" borderId="14" xfId="48" applyFont="1" applyFill="1" applyBorder="1" applyAlignment="1">
      <alignment vertical="center"/>
    </xf>
    <xf numFmtId="0" fontId="40" fillId="0" borderId="15" xfId="0" applyFont="1" applyFill="1" applyBorder="1" applyAlignment="1">
      <alignment vertical="center" wrapText="1"/>
    </xf>
    <xf numFmtId="0" fontId="40" fillId="0" borderId="10"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1" fillId="0" borderId="0" xfId="0" applyFont="1" applyAlignment="1">
      <alignment horizontal="left" vertical="center"/>
    </xf>
    <xf numFmtId="38" fontId="40" fillId="0" borderId="19" xfId="48" applyFont="1" applyBorder="1" applyAlignment="1">
      <alignment horizontal="center" vertical="center"/>
    </xf>
    <xf numFmtId="38" fontId="40" fillId="0" borderId="20" xfId="48" applyFont="1" applyBorder="1" applyAlignment="1">
      <alignment horizontal="center" vertical="center"/>
    </xf>
    <xf numFmtId="38" fontId="40" fillId="0" borderId="21" xfId="48" applyFont="1" applyBorder="1" applyAlignment="1">
      <alignment horizontal="center" vertical="center"/>
    </xf>
    <xf numFmtId="38" fontId="40" fillId="0" borderId="22"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3"/>
  <sheetViews>
    <sheetView showZeros="0" tabSelected="1" view="pageBreakPreview" zoomScaleSheetLayoutView="100" zoomScalePageLayoutView="0" workbookViewId="0" topLeftCell="A1">
      <pane ySplit="5" topLeftCell="A46" activePane="bottomLeft" state="frozen"/>
      <selection pane="topLeft" activeCell="A1" sqref="A1"/>
      <selection pane="bottomLeft" activeCell="A49" sqref="A49:IV49"/>
    </sheetView>
  </sheetViews>
  <sheetFormatPr defaultColWidth="9.00390625" defaultRowHeight="13.5"/>
  <cols>
    <col min="1" max="1" width="5.625" style="0" customWidth="1"/>
    <col min="2" max="2" width="10.625" style="0" customWidth="1"/>
    <col min="3" max="3" width="20.625" style="0" customWidth="1"/>
    <col min="4" max="8" width="9.625" style="1" customWidth="1"/>
    <col min="9" max="9" width="33.75390625" style="0" customWidth="1"/>
    <col min="10" max="10" width="34.625" style="0" customWidth="1"/>
    <col min="11" max="11" width="31.625" style="0" customWidth="1"/>
  </cols>
  <sheetData>
    <row r="1" spans="1:11" s="11" customFormat="1" ht="17.25">
      <c r="A1" s="39" t="s">
        <v>205</v>
      </c>
      <c r="B1" s="39"/>
      <c r="C1" s="39"/>
      <c r="D1" s="39"/>
      <c r="E1" s="39"/>
      <c r="F1" s="39"/>
      <c r="G1" s="39"/>
      <c r="H1" s="39"/>
      <c r="I1" s="39"/>
      <c r="J1" s="39"/>
      <c r="K1" s="39"/>
    </row>
    <row r="2" ht="4.5" customHeight="1"/>
    <row r="3" spans="2:11" ht="4.5" customHeight="1">
      <c r="B3" s="10"/>
      <c r="C3" s="10"/>
      <c r="K3" s="6"/>
    </row>
    <row r="4" spans="1:11" ht="30" customHeight="1">
      <c r="A4" s="35" t="s">
        <v>0</v>
      </c>
      <c r="B4" s="35" t="s">
        <v>1</v>
      </c>
      <c r="C4" s="35" t="s">
        <v>2</v>
      </c>
      <c r="D4" s="40" t="s">
        <v>58</v>
      </c>
      <c r="E4" s="41"/>
      <c r="F4" s="42"/>
      <c r="G4" s="43" t="s">
        <v>6</v>
      </c>
      <c r="H4" s="42"/>
      <c r="I4" s="35" t="s">
        <v>59</v>
      </c>
      <c r="J4" s="35" t="s">
        <v>3</v>
      </c>
      <c r="K4" s="35" t="s">
        <v>7</v>
      </c>
    </row>
    <row r="5" spans="1:11" ht="30" customHeight="1">
      <c r="A5" s="35"/>
      <c r="B5" s="35"/>
      <c r="C5" s="35"/>
      <c r="D5" s="8"/>
      <c r="E5" s="9" t="s">
        <v>56</v>
      </c>
      <c r="F5" s="9" t="s">
        <v>55</v>
      </c>
      <c r="G5" s="2" t="s">
        <v>5</v>
      </c>
      <c r="H5" s="2" t="s">
        <v>4</v>
      </c>
      <c r="I5" s="35"/>
      <c r="J5" s="35"/>
      <c r="K5" s="35"/>
    </row>
    <row r="6" spans="1:13" s="29" customFormat="1" ht="79.5" customHeight="1">
      <c r="A6" s="27">
        <v>1</v>
      </c>
      <c r="B6" s="28" t="s">
        <v>48</v>
      </c>
      <c r="C6" s="14" t="s">
        <v>8</v>
      </c>
      <c r="D6" s="12">
        <f>E6+F6</f>
        <v>724262</v>
      </c>
      <c r="E6" s="12">
        <v>724262</v>
      </c>
      <c r="F6" s="12">
        <v>0</v>
      </c>
      <c r="G6" s="12"/>
      <c r="H6" s="12">
        <f>D6-G6</f>
        <v>724262</v>
      </c>
      <c r="I6" s="14" t="s">
        <v>100</v>
      </c>
      <c r="J6" s="14" t="s">
        <v>101</v>
      </c>
      <c r="K6" s="14" t="s">
        <v>102</v>
      </c>
      <c r="M6" s="34"/>
    </row>
    <row r="7" spans="1:11" s="29" customFormat="1" ht="79.5" customHeight="1">
      <c r="A7" s="27">
        <v>2</v>
      </c>
      <c r="B7" s="28" t="s">
        <v>48</v>
      </c>
      <c r="C7" s="14" t="s">
        <v>9</v>
      </c>
      <c r="D7" s="12">
        <f aca="true" t="shared" si="0" ref="D7:D51">E7+F7</f>
        <v>12106728</v>
      </c>
      <c r="E7" s="12">
        <v>5968728</v>
      </c>
      <c r="F7" s="12">
        <v>6138000</v>
      </c>
      <c r="G7" s="12"/>
      <c r="H7" s="12">
        <f>D7-G7</f>
        <v>12106728</v>
      </c>
      <c r="I7" s="14" t="s">
        <v>160</v>
      </c>
      <c r="J7" s="14" t="s">
        <v>199</v>
      </c>
      <c r="K7" s="14" t="s">
        <v>161</v>
      </c>
    </row>
    <row r="8" spans="1:11" s="29" customFormat="1" ht="79.5" customHeight="1">
      <c r="A8" s="27">
        <v>3</v>
      </c>
      <c r="B8" s="28" t="s">
        <v>48</v>
      </c>
      <c r="C8" s="14" t="s">
        <v>10</v>
      </c>
      <c r="D8" s="12">
        <f t="shared" si="0"/>
        <v>13057710</v>
      </c>
      <c r="E8" s="12">
        <v>13057710</v>
      </c>
      <c r="F8" s="12">
        <v>0</v>
      </c>
      <c r="G8" s="12"/>
      <c r="H8" s="12">
        <f>D8-G8</f>
        <v>13057710</v>
      </c>
      <c r="I8" s="14" t="s">
        <v>162</v>
      </c>
      <c r="J8" s="14" t="s">
        <v>163</v>
      </c>
      <c r="K8" s="14" t="s">
        <v>164</v>
      </c>
    </row>
    <row r="9" spans="1:11" s="29" customFormat="1" ht="69.75" customHeight="1">
      <c r="A9" s="27">
        <v>4</v>
      </c>
      <c r="B9" s="28" t="s">
        <v>48</v>
      </c>
      <c r="C9" s="14" t="s">
        <v>11</v>
      </c>
      <c r="D9" s="12">
        <f t="shared" si="0"/>
        <v>8383291</v>
      </c>
      <c r="E9" s="12">
        <v>8383291</v>
      </c>
      <c r="F9" s="12"/>
      <c r="G9" s="12"/>
      <c r="H9" s="12">
        <f aca="true" t="shared" si="1" ref="H9:H52">D9-G9</f>
        <v>8383291</v>
      </c>
      <c r="I9" s="14" t="s">
        <v>165</v>
      </c>
      <c r="J9" s="14" t="s">
        <v>166</v>
      </c>
      <c r="K9" s="14" t="s">
        <v>167</v>
      </c>
    </row>
    <row r="10" spans="1:11" s="29" customFormat="1" ht="79.5" customHeight="1">
      <c r="A10" s="27">
        <v>5</v>
      </c>
      <c r="B10" s="28" t="s">
        <v>49</v>
      </c>
      <c r="C10" s="14" t="s">
        <v>12</v>
      </c>
      <c r="D10" s="12">
        <f t="shared" si="0"/>
        <v>6253893</v>
      </c>
      <c r="E10" s="12">
        <v>6253893</v>
      </c>
      <c r="F10" s="12"/>
      <c r="G10" s="12"/>
      <c r="H10" s="12">
        <f t="shared" si="1"/>
        <v>6253893</v>
      </c>
      <c r="I10" s="14" t="s">
        <v>168</v>
      </c>
      <c r="J10" s="14" t="s">
        <v>206</v>
      </c>
      <c r="K10" s="14" t="s">
        <v>169</v>
      </c>
    </row>
    <row r="11" spans="1:11" s="29" customFormat="1" ht="60" customHeight="1">
      <c r="A11" s="27">
        <v>6</v>
      </c>
      <c r="B11" s="28" t="s">
        <v>49</v>
      </c>
      <c r="C11" s="14" t="s">
        <v>13</v>
      </c>
      <c r="D11" s="12">
        <f t="shared" si="0"/>
        <v>2223346</v>
      </c>
      <c r="E11" s="12">
        <v>2223346</v>
      </c>
      <c r="F11" s="12"/>
      <c r="G11" s="12"/>
      <c r="H11" s="12">
        <f t="shared" si="1"/>
        <v>2223346</v>
      </c>
      <c r="I11" s="14" t="s">
        <v>170</v>
      </c>
      <c r="J11" s="14" t="s">
        <v>210</v>
      </c>
      <c r="K11" s="14" t="s">
        <v>171</v>
      </c>
    </row>
    <row r="12" spans="1:11" s="29" customFormat="1" ht="60" customHeight="1">
      <c r="A12" s="27">
        <v>7</v>
      </c>
      <c r="B12" s="28" t="s">
        <v>50</v>
      </c>
      <c r="C12" s="14" t="s">
        <v>135</v>
      </c>
      <c r="D12" s="12">
        <f t="shared" si="0"/>
        <v>124000</v>
      </c>
      <c r="E12" s="12">
        <v>124000</v>
      </c>
      <c r="F12" s="12"/>
      <c r="G12" s="12"/>
      <c r="H12" s="12">
        <f t="shared" si="1"/>
        <v>124000</v>
      </c>
      <c r="I12" s="14" t="s">
        <v>207</v>
      </c>
      <c r="J12" s="14" t="s">
        <v>66</v>
      </c>
      <c r="K12" s="14" t="s">
        <v>65</v>
      </c>
    </row>
    <row r="13" spans="1:11" s="29" customFormat="1" ht="69.75" customHeight="1">
      <c r="A13" s="27">
        <v>9</v>
      </c>
      <c r="B13" s="28" t="s">
        <v>50</v>
      </c>
      <c r="C13" s="14" t="s">
        <v>14</v>
      </c>
      <c r="D13" s="12">
        <f t="shared" si="0"/>
        <v>62450000</v>
      </c>
      <c r="E13" s="12">
        <v>62450000</v>
      </c>
      <c r="F13" s="12"/>
      <c r="G13" s="12"/>
      <c r="H13" s="12">
        <f t="shared" si="1"/>
        <v>62450000</v>
      </c>
      <c r="I13" s="14" t="s">
        <v>208</v>
      </c>
      <c r="J13" s="14" t="s">
        <v>184</v>
      </c>
      <c r="K13" s="14" t="s">
        <v>74</v>
      </c>
    </row>
    <row r="14" spans="1:11" s="29" customFormat="1" ht="69.75" customHeight="1">
      <c r="A14" s="27">
        <v>11</v>
      </c>
      <c r="B14" s="28" t="s">
        <v>50</v>
      </c>
      <c r="C14" s="14" t="s">
        <v>136</v>
      </c>
      <c r="D14" s="12">
        <f t="shared" si="0"/>
        <v>9663100</v>
      </c>
      <c r="E14" s="12">
        <v>5841700</v>
      </c>
      <c r="F14" s="12">
        <v>3821400</v>
      </c>
      <c r="G14" s="12"/>
      <c r="H14" s="12">
        <f t="shared" si="1"/>
        <v>9663100</v>
      </c>
      <c r="I14" s="14" t="s">
        <v>114</v>
      </c>
      <c r="J14" s="14" t="s">
        <v>209</v>
      </c>
      <c r="K14" s="14" t="s">
        <v>115</v>
      </c>
    </row>
    <row r="15" spans="1:11" s="29" customFormat="1" ht="69.75" customHeight="1">
      <c r="A15" s="27">
        <v>12</v>
      </c>
      <c r="B15" s="28" t="s">
        <v>50</v>
      </c>
      <c r="C15" s="14" t="s">
        <v>15</v>
      </c>
      <c r="D15" s="12">
        <f t="shared" si="0"/>
        <v>3559750</v>
      </c>
      <c r="E15" s="12">
        <v>3559750</v>
      </c>
      <c r="F15" s="12"/>
      <c r="G15" s="12"/>
      <c r="H15" s="12">
        <f t="shared" si="1"/>
        <v>3559750</v>
      </c>
      <c r="I15" s="14" t="s">
        <v>104</v>
      </c>
      <c r="J15" s="14" t="s">
        <v>211</v>
      </c>
      <c r="K15" s="14" t="s">
        <v>113</v>
      </c>
    </row>
    <row r="16" spans="1:11" s="29" customFormat="1" ht="91.5" customHeight="1">
      <c r="A16" s="27">
        <v>13</v>
      </c>
      <c r="B16" s="28" t="s">
        <v>50</v>
      </c>
      <c r="C16" s="14" t="s">
        <v>16</v>
      </c>
      <c r="D16" s="12">
        <f t="shared" si="0"/>
        <v>1990000</v>
      </c>
      <c r="E16" s="12">
        <v>1990000</v>
      </c>
      <c r="F16" s="12"/>
      <c r="G16" s="12"/>
      <c r="H16" s="12">
        <f t="shared" si="1"/>
        <v>1990000</v>
      </c>
      <c r="I16" s="14" t="s">
        <v>75</v>
      </c>
      <c r="J16" s="14" t="s">
        <v>212</v>
      </c>
      <c r="K16" s="14" t="s">
        <v>76</v>
      </c>
    </row>
    <row r="17" spans="1:11" s="29" customFormat="1" ht="69.75" customHeight="1">
      <c r="A17" s="27">
        <v>14</v>
      </c>
      <c r="B17" s="28" t="s">
        <v>50</v>
      </c>
      <c r="C17" s="14" t="s">
        <v>17</v>
      </c>
      <c r="D17" s="12">
        <f t="shared" si="0"/>
        <v>20928911</v>
      </c>
      <c r="E17" s="12">
        <v>20928911</v>
      </c>
      <c r="F17" s="12"/>
      <c r="G17" s="12"/>
      <c r="H17" s="12">
        <f t="shared" si="1"/>
        <v>20928911</v>
      </c>
      <c r="I17" s="14" t="s">
        <v>77</v>
      </c>
      <c r="J17" s="14" t="s">
        <v>213</v>
      </c>
      <c r="K17" s="14" t="s">
        <v>138</v>
      </c>
    </row>
    <row r="18" spans="1:11" s="29" customFormat="1" ht="69.75" customHeight="1">
      <c r="A18" s="27">
        <v>15</v>
      </c>
      <c r="B18" s="28" t="s">
        <v>50</v>
      </c>
      <c r="C18" s="14" t="s">
        <v>18</v>
      </c>
      <c r="D18" s="12">
        <f t="shared" si="0"/>
        <v>6014000</v>
      </c>
      <c r="E18" s="12">
        <v>6014000</v>
      </c>
      <c r="F18" s="12"/>
      <c r="G18" s="12"/>
      <c r="H18" s="12">
        <f t="shared" si="1"/>
        <v>6014000</v>
      </c>
      <c r="I18" s="14" t="s">
        <v>67</v>
      </c>
      <c r="J18" s="14" t="s">
        <v>69</v>
      </c>
      <c r="K18" s="14" t="s">
        <v>68</v>
      </c>
    </row>
    <row r="19" spans="1:11" s="29" customFormat="1" ht="69.75" customHeight="1">
      <c r="A19" s="27">
        <v>16</v>
      </c>
      <c r="B19" s="28" t="s">
        <v>50</v>
      </c>
      <c r="C19" s="14" t="s">
        <v>19</v>
      </c>
      <c r="D19" s="12">
        <f t="shared" si="0"/>
        <v>126000</v>
      </c>
      <c r="E19" s="12">
        <v>126000</v>
      </c>
      <c r="F19" s="12"/>
      <c r="G19" s="12"/>
      <c r="H19" s="12">
        <f t="shared" si="1"/>
        <v>126000</v>
      </c>
      <c r="I19" s="14" t="s">
        <v>63</v>
      </c>
      <c r="J19" s="14" t="s">
        <v>214</v>
      </c>
      <c r="K19" s="14" t="s">
        <v>64</v>
      </c>
    </row>
    <row r="20" spans="1:11" s="29" customFormat="1" ht="81.75" customHeight="1">
      <c r="A20" s="27">
        <v>17</v>
      </c>
      <c r="B20" s="28" t="s">
        <v>49</v>
      </c>
      <c r="C20" s="14" t="s">
        <v>20</v>
      </c>
      <c r="D20" s="12">
        <f t="shared" si="0"/>
        <v>4894239</v>
      </c>
      <c r="E20" s="12">
        <v>4894239</v>
      </c>
      <c r="F20" s="12"/>
      <c r="G20" s="12"/>
      <c r="H20" s="12">
        <f t="shared" si="1"/>
        <v>4894239</v>
      </c>
      <c r="I20" s="14" t="s">
        <v>156</v>
      </c>
      <c r="J20" s="14" t="s">
        <v>157</v>
      </c>
      <c r="K20" s="14" t="s">
        <v>158</v>
      </c>
    </row>
    <row r="21" spans="1:11" s="29" customFormat="1" ht="69.75" customHeight="1">
      <c r="A21" s="27">
        <v>18</v>
      </c>
      <c r="B21" s="28" t="s">
        <v>48</v>
      </c>
      <c r="C21" s="14" t="s">
        <v>21</v>
      </c>
      <c r="D21" s="12">
        <f t="shared" si="0"/>
        <v>6963000</v>
      </c>
      <c r="E21" s="12">
        <v>706000</v>
      </c>
      <c r="F21" s="12">
        <v>6257000</v>
      </c>
      <c r="G21" s="12"/>
      <c r="H21" s="12">
        <f t="shared" si="1"/>
        <v>6963000</v>
      </c>
      <c r="I21" s="14" t="s">
        <v>201</v>
      </c>
      <c r="J21" s="14" t="s">
        <v>202</v>
      </c>
      <c r="K21" s="14" t="s">
        <v>204</v>
      </c>
    </row>
    <row r="22" spans="1:11" s="29" customFormat="1" ht="90" customHeight="1">
      <c r="A22" s="27">
        <v>19</v>
      </c>
      <c r="B22" s="28" t="s">
        <v>51</v>
      </c>
      <c r="C22" s="14" t="s">
        <v>22</v>
      </c>
      <c r="D22" s="12">
        <f t="shared" si="0"/>
        <v>3706439</v>
      </c>
      <c r="E22" s="12">
        <v>3706439</v>
      </c>
      <c r="F22" s="12"/>
      <c r="G22" s="12"/>
      <c r="H22" s="12">
        <f t="shared" si="1"/>
        <v>3706439</v>
      </c>
      <c r="I22" s="14" t="s">
        <v>88</v>
      </c>
      <c r="J22" s="14" t="s">
        <v>117</v>
      </c>
      <c r="K22" s="14" t="s">
        <v>92</v>
      </c>
    </row>
    <row r="23" spans="1:11" s="29" customFormat="1" ht="69.75" customHeight="1">
      <c r="A23" s="27">
        <v>20</v>
      </c>
      <c r="B23" s="28" t="s">
        <v>51</v>
      </c>
      <c r="C23" s="14" t="s">
        <v>23</v>
      </c>
      <c r="D23" s="12">
        <f t="shared" si="0"/>
        <v>4654740</v>
      </c>
      <c r="E23" s="12">
        <v>4654740</v>
      </c>
      <c r="F23" s="12"/>
      <c r="G23" s="12"/>
      <c r="H23" s="12">
        <f t="shared" si="1"/>
        <v>4654740</v>
      </c>
      <c r="I23" s="14" t="s">
        <v>118</v>
      </c>
      <c r="J23" s="14" t="s">
        <v>119</v>
      </c>
      <c r="K23" s="14" t="s">
        <v>120</v>
      </c>
    </row>
    <row r="24" spans="1:11" s="29" customFormat="1" ht="79.5" customHeight="1">
      <c r="A24" s="27">
        <v>21</v>
      </c>
      <c r="B24" s="28" t="s">
        <v>51</v>
      </c>
      <c r="C24" s="14" t="s">
        <v>24</v>
      </c>
      <c r="D24" s="12">
        <f t="shared" si="0"/>
        <v>1000000</v>
      </c>
      <c r="E24" s="12">
        <v>1000000</v>
      </c>
      <c r="F24" s="12"/>
      <c r="G24" s="12">
        <v>852000</v>
      </c>
      <c r="H24" s="12">
        <f t="shared" si="1"/>
        <v>148000</v>
      </c>
      <c r="I24" s="14" t="s">
        <v>89</v>
      </c>
      <c r="J24" s="14" t="s">
        <v>90</v>
      </c>
      <c r="K24" s="14" t="s">
        <v>91</v>
      </c>
    </row>
    <row r="25" spans="1:11" s="29" customFormat="1" ht="60" customHeight="1">
      <c r="A25" s="27">
        <v>23</v>
      </c>
      <c r="B25" s="28" t="s">
        <v>49</v>
      </c>
      <c r="C25" s="14" t="s">
        <v>25</v>
      </c>
      <c r="D25" s="12">
        <f t="shared" si="0"/>
        <v>4400000</v>
      </c>
      <c r="E25" s="12">
        <v>4400000</v>
      </c>
      <c r="F25" s="12"/>
      <c r="G25" s="12"/>
      <c r="H25" s="12">
        <f t="shared" si="1"/>
        <v>4400000</v>
      </c>
      <c r="I25" s="14" t="s">
        <v>172</v>
      </c>
      <c r="J25" s="14" t="s">
        <v>200</v>
      </c>
      <c r="K25" s="14" t="s">
        <v>173</v>
      </c>
    </row>
    <row r="26" spans="1:11" s="29" customFormat="1" ht="69.75" customHeight="1">
      <c r="A26" s="27">
        <v>24</v>
      </c>
      <c r="B26" s="28" t="s">
        <v>49</v>
      </c>
      <c r="C26" s="14" t="s">
        <v>26</v>
      </c>
      <c r="D26" s="12">
        <f t="shared" si="0"/>
        <v>2100000</v>
      </c>
      <c r="E26" s="12">
        <v>2100000</v>
      </c>
      <c r="F26" s="12"/>
      <c r="G26" s="12"/>
      <c r="H26" s="12">
        <f t="shared" si="1"/>
        <v>2100000</v>
      </c>
      <c r="I26" s="14" t="s">
        <v>151</v>
      </c>
      <c r="J26" s="14" t="s">
        <v>152</v>
      </c>
      <c r="K26" s="14" t="s">
        <v>159</v>
      </c>
    </row>
    <row r="27" spans="1:11" s="29" customFormat="1" ht="99.75" customHeight="1">
      <c r="A27" s="27">
        <v>25</v>
      </c>
      <c r="B27" s="28" t="s">
        <v>52</v>
      </c>
      <c r="C27" s="14" t="s">
        <v>139</v>
      </c>
      <c r="D27" s="12">
        <f t="shared" si="0"/>
        <v>5049000</v>
      </c>
      <c r="E27" s="12">
        <v>5049000</v>
      </c>
      <c r="F27" s="12"/>
      <c r="G27" s="12"/>
      <c r="H27" s="12">
        <f t="shared" si="1"/>
        <v>5049000</v>
      </c>
      <c r="I27" s="14" t="s">
        <v>124</v>
      </c>
      <c r="J27" s="14" t="s">
        <v>215</v>
      </c>
      <c r="K27" s="14" t="s">
        <v>98</v>
      </c>
    </row>
    <row r="28" spans="1:11" s="29" customFormat="1" ht="240" customHeight="1">
      <c r="A28" s="27">
        <v>26</v>
      </c>
      <c r="B28" s="28" t="s">
        <v>52</v>
      </c>
      <c r="C28" s="14" t="s">
        <v>140</v>
      </c>
      <c r="D28" s="12">
        <f t="shared" si="0"/>
        <v>84695000</v>
      </c>
      <c r="E28" s="12">
        <v>84695000</v>
      </c>
      <c r="F28" s="12"/>
      <c r="G28" s="12"/>
      <c r="H28" s="12">
        <f t="shared" si="1"/>
        <v>84695000</v>
      </c>
      <c r="I28" s="14" t="s">
        <v>179</v>
      </c>
      <c r="J28" s="14" t="s">
        <v>216</v>
      </c>
      <c r="K28" s="14" t="s">
        <v>125</v>
      </c>
    </row>
    <row r="29" spans="1:11" s="29" customFormat="1" ht="69.75" customHeight="1">
      <c r="A29" s="27">
        <v>27</v>
      </c>
      <c r="B29" s="28" t="s">
        <v>52</v>
      </c>
      <c r="C29" s="14" t="s">
        <v>144</v>
      </c>
      <c r="D29" s="12">
        <f t="shared" si="0"/>
        <v>1474000</v>
      </c>
      <c r="E29" s="12">
        <v>1474000</v>
      </c>
      <c r="F29" s="12"/>
      <c r="G29" s="12"/>
      <c r="H29" s="12">
        <f t="shared" si="1"/>
        <v>1474000</v>
      </c>
      <c r="I29" s="14" t="s">
        <v>99</v>
      </c>
      <c r="J29" s="14" t="s">
        <v>217</v>
      </c>
      <c r="K29" s="14" t="s">
        <v>126</v>
      </c>
    </row>
    <row r="30" spans="1:11" s="29" customFormat="1" ht="69.75" customHeight="1">
      <c r="A30" s="27">
        <v>28</v>
      </c>
      <c r="B30" s="28" t="s">
        <v>53</v>
      </c>
      <c r="C30" s="14" t="s">
        <v>181</v>
      </c>
      <c r="D30" s="12">
        <f t="shared" si="0"/>
        <v>2170000</v>
      </c>
      <c r="E30" s="12">
        <v>2170000</v>
      </c>
      <c r="F30" s="12"/>
      <c r="G30" s="12"/>
      <c r="H30" s="12">
        <f t="shared" si="1"/>
        <v>2170000</v>
      </c>
      <c r="I30" s="14" t="s">
        <v>180</v>
      </c>
      <c r="J30" s="14" t="s">
        <v>182</v>
      </c>
      <c r="K30" s="14" t="s">
        <v>183</v>
      </c>
    </row>
    <row r="31" spans="1:11" s="29" customFormat="1" ht="69.75" customHeight="1">
      <c r="A31" s="27">
        <v>29</v>
      </c>
      <c r="B31" s="28" t="s">
        <v>53</v>
      </c>
      <c r="C31" s="14" t="s">
        <v>28</v>
      </c>
      <c r="D31" s="12">
        <f t="shared" si="0"/>
        <v>900000</v>
      </c>
      <c r="E31" s="12">
        <v>900000</v>
      </c>
      <c r="F31" s="12"/>
      <c r="G31" s="12"/>
      <c r="H31" s="12">
        <f t="shared" si="1"/>
        <v>900000</v>
      </c>
      <c r="I31" s="14" t="s">
        <v>155</v>
      </c>
      <c r="J31" s="14" t="s">
        <v>153</v>
      </c>
      <c r="K31" s="14" t="s">
        <v>154</v>
      </c>
    </row>
    <row r="32" spans="1:11" s="29" customFormat="1" ht="60" customHeight="1">
      <c r="A32" s="27">
        <v>30</v>
      </c>
      <c r="B32" s="28" t="s">
        <v>50</v>
      </c>
      <c r="C32" s="14" t="s">
        <v>29</v>
      </c>
      <c r="D32" s="12">
        <f t="shared" si="0"/>
        <v>35597500</v>
      </c>
      <c r="E32" s="12">
        <v>35597500</v>
      </c>
      <c r="F32" s="12"/>
      <c r="G32" s="12">
        <v>28478000</v>
      </c>
      <c r="H32" s="12">
        <f>D32-G32</f>
        <v>7119500</v>
      </c>
      <c r="I32" s="14" t="s">
        <v>116</v>
      </c>
      <c r="J32" s="14" t="s">
        <v>218</v>
      </c>
      <c r="K32" s="14" t="s">
        <v>97</v>
      </c>
    </row>
    <row r="33" spans="1:11" s="29" customFormat="1" ht="99.75" customHeight="1">
      <c r="A33" s="27">
        <v>31</v>
      </c>
      <c r="B33" s="28" t="s">
        <v>50</v>
      </c>
      <c r="C33" s="14" t="s">
        <v>30</v>
      </c>
      <c r="D33" s="12">
        <f t="shared" si="0"/>
        <v>13051320</v>
      </c>
      <c r="E33" s="12">
        <v>13051320</v>
      </c>
      <c r="F33" s="12"/>
      <c r="G33" s="12"/>
      <c r="H33" s="12">
        <f t="shared" si="1"/>
        <v>13051320</v>
      </c>
      <c r="I33" s="14" t="s">
        <v>111</v>
      </c>
      <c r="J33" s="14" t="s">
        <v>188</v>
      </c>
      <c r="K33" s="14" t="s">
        <v>112</v>
      </c>
    </row>
    <row r="34" spans="1:11" s="29" customFormat="1" ht="69.75" customHeight="1">
      <c r="A34" s="27">
        <v>32</v>
      </c>
      <c r="B34" s="28" t="s">
        <v>50</v>
      </c>
      <c r="C34" s="14" t="s">
        <v>31</v>
      </c>
      <c r="D34" s="12">
        <f t="shared" si="0"/>
        <v>5373188</v>
      </c>
      <c r="E34" s="12">
        <v>5373188</v>
      </c>
      <c r="F34" s="12"/>
      <c r="G34" s="12"/>
      <c r="H34" s="12">
        <f t="shared" si="1"/>
        <v>5373188</v>
      </c>
      <c r="I34" s="14" t="s">
        <v>109</v>
      </c>
      <c r="J34" s="14" t="s">
        <v>80</v>
      </c>
      <c r="K34" s="14" t="s">
        <v>110</v>
      </c>
    </row>
    <row r="35" spans="1:11" s="29" customFormat="1" ht="60" customHeight="1">
      <c r="A35" s="27">
        <v>34</v>
      </c>
      <c r="B35" s="28" t="s">
        <v>50</v>
      </c>
      <c r="C35" s="14" t="s">
        <v>32</v>
      </c>
      <c r="D35" s="12">
        <f t="shared" si="0"/>
        <v>2700000</v>
      </c>
      <c r="E35" s="12">
        <v>2700000</v>
      </c>
      <c r="F35" s="12"/>
      <c r="G35" s="12"/>
      <c r="H35" s="12">
        <f t="shared" si="1"/>
        <v>2700000</v>
      </c>
      <c r="I35" s="14" t="s">
        <v>79</v>
      </c>
      <c r="J35" s="14" t="s">
        <v>78</v>
      </c>
      <c r="K35" s="14" t="s">
        <v>108</v>
      </c>
    </row>
    <row r="36" spans="1:11" s="29" customFormat="1" ht="60" customHeight="1">
      <c r="A36" s="27">
        <v>35</v>
      </c>
      <c r="B36" s="28" t="s">
        <v>50</v>
      </c>
      <c r="C36" s="14" t="s">
        <v>33</v>
      </c>
      <c r="D36" s="12">
        <f t="shared" si="0"/>
        <v>622411</v>
      </c>
      <c r="E36" s="12">
        <v>622411</v>
      </c>
      <c r="F36" s="12"/>
      <c r="G36" s="12"/>
      <c r="H36" s="12">
        <f t="shared" si="1"/>
        <v>622411</v>
      </c>
      <c r="I36" s="14" t="s">
        <v>72</v>
      </c>
      <c r="J36" s="14" t="s">
        <v>219</v>
      </c>
      <c r="K36" s="14" t="s">
        <v>73</v>
      </c>
    </row>
    <row r="37" spans="1:11" s="29" customFormat="1" ht="120" customHeight="1">
      <c r="A37" s="27">
        <v>36</v>
      </c>
      <c r="B37" s="28" t="s">
        <v>54</v>
      </c>
      <c r="C37" s="14" t="s">
        <v>57</v>
      </c>
      <c r="D37" s="12">
        <f t="shared" si="0"/>
        <v>6135400</v>
      </c>
      <c r="E37" s="12">
        <v>6135400</v>
      </c>
      <c r="F37" s="12"/>
      <c r="G37" s="12">
        <v>3066000</v>
      </c>
      <c r="H37" s="12">
        <f t="shared" si="1"/>
        <v>3069400</v>
      </c>
      <c r="I37" s="14" t="s">
        <v>191</v>
      </c>
      <c r="J37" s="14" t="s">
        <v>192</v>
      </c>
      <c r="K37" s="14" t="s">
        <v>190</v>
      </c>
    </row>
    <row r="38" spans="1:11" ht="69.75" customHeight="1">
      <c r="A38" s="27">
        <v>37</v>
      </c>
      <c r="B38" s="28" t="s">
        <v>54</v>
      </c>
      <c r="C38" s="14" t="s">
        <v>34</v>
      </c>
      <c r="D38" s="12">
        <f t="shared" si="0"/>
        <v>15430800</v>
      </c>
      <c r="E38" s="12">
        <v>3300000</v>
      </c>
      <c r="F38" s="12">
        <v>12130800</v>
      </c>
      <c r="G38" s="12"/>
      <c r="H38" s="12">
        <f t="shared" si="1"/>
        <v>15430800</v>
      </c>
      <c r="I38" s="14" t="s">
        <v>103</v>
      </c>
      <c r="J38" s="14" t="s">
        <v>194</v>
      </c>
      <c r="K38" s="14" t="s">
        <v>203</v>
      </c>
    </row>
    <row r="39" spans="1:11" s="29" customFormat="1" ht="90" customHeight="1">
      <c r="A39" s="27">
        <v>38</v>
      </c>
      <c r="B39" s="28" t="s">
        <v>54</v>
      </c>
      <c r="C39" s="14" t="s">
        <v>35</v>
      </c>
      <c r="D39" s="12">
        <f t="shared" si="0"/>
        <v>417156</v>
      </c>
      <c r="E39" s="12">
        <v>417156</v>
      </c>
      <c r="F39" s="12"/>
      <c r="G39" s="12"/>
      <c r="H39" s="12">
        <f t="shared" si="1"/>
        <v>417156</v>
      </c>
      <c r="I39" s="14" t="s">
        <v>221</v>
      </c>
      <c r="J39" s="14" t="s">
        <v>177</v>
      </c>
      <c r="K39" s="14" t="s">
        <v>178</v>
      </c>
    </row>
    <row r="40" spans="1:11" s="29" customFormat="1" ht="90" customHeight="1">
      <c r="A40" s="27">
        <v>39</v>
      </c>
      <c r="B40" s="28" t="s">
        <v>49</v>
      </c>
      <c r="C40" s="14" t="s">
        <v>146</v>
      </c>
      <c r="D40" s="12">
        <f t="shared" si="0"/>
        <v>5409010</v>
      </c>
      <c r="E40" s="12">
        <v>5409010</v>
      </c>
      <c r="F40" s="12"/>
      <c r="G40" s="12">
        <v>2929505</v>
      </c>
      <c r="H40" s="12">
        <f t="shared" si="1"/>
        <v>2479505</v>
      </c>
      <c r="I40" s="14" t="s">
        <v>86</v>
      </c>
      <c r="J40" s="14" t="s">
        <v>220</v>
      </c>
      <c r="K40" s="14" t="s">
        <v>87</v>
      </c>
    </row>
    <row r="41" spans="1:11" s="29" customFormat="1" ht="139.5" customHeight="1">
      <c r="A41" s="27">
        <v>40</v>
      </c>
      <c r="B41" s="28" t="s">
        <v>51</v>
      </c>
      <c r="C41" s="14" t="s">
        <v>36</v>
      </c>
      <c r="D41" s="12">
        <f t="shared" si="0"/>
        <v>13290000</v>
      </c>
      <c r="E41" s="12">
        <v>13290000</v>
      </c>
      <c r="F41" s="12"/>
      <c r="G41" s="12"/>
      <c r="H41" s="12">
        <f t="shared" si="1"/>
        <v>13290000</v>
      </c>
      <c r="I41" s="14" t="s">
        <v>121</v>
      </c>
      <c r="J41" s="14" t="s">
        <v>122</v>
      </c>
      <c r="K41" s="14" t="s">
        <v>123</v>
      </c>
    </row>
    <row r="42" spans="1:11" s="29" customFormat="1" ht="69.75" customHeight="1">
      <c r="A42" s="27">
        <v>41</v>
      </c>
      <c r="B42" s="28" t="s">
        <v>50</v>
      </c>
      <c r="C42" s="14" t="s">
        <v>37</v>
      </c>
      <c r="D42" s="12">
        <f t="shared" si="0"/>
        <v>87950</v>
      </c>
      <c r="E42" s="12">
        <v>87950</v>
      </c>
      <c r="F42" s="12"/>
      <c r="G42" s="12"/>
      <c r="H42" s="12">
        <f t="shared" si="1"/>
        <v>87950</v>
      </c>
      <c r="I42" s="14" t="s">
        <v>95</v>
      </c>
      <c r="J42" s="14" t="s">
        <v>96</v>
      </c>
      <c r="K42" s="14" t="s">
        <v>97</v>
      </c>
    </row>
    <row r="43" spans="1:11" s="29" customFormat="1" ht="90" customHeight="1">
      <c r="A43" s="27">
        <v>42</v>
      </c>
      <c r="B43" s="28" t="s">
        <v>48</v>
      </c>
      <c r="C43" s="14" t="s">
        <v>38</v>
      </c>
      <c r="D43" s="12">
        <f t="shared" si="0"/>
        <v>5406060</v>
      </c>
      <c r="E43" s="12">
        <v>5406060</v>
      </c>
      <c r="F43" s="12"/>
      <c r="G43" s="12"/>
      <c r="H43" s="12">
        <f t="shared" si="1"/>
        <v>5406060</v>
      </c>
      <c r="I43" s="14" t="s">
        <v>61</v>
      </c>
      <c r="J43" s="14" t="s">
        <v>60</v>
      </c>
      <c r="K43" s="14" t="s">
        <v>62</v>
      </c>
    </row>
    <row r="44" spans="1:11" s="29" customFormat="1" ht="69.75" customHeight="1">
      <c r="A44" s="27">
        <v>43</v>
      </c>
      <c r="B44" s="28" t="s">
        <v>54</v>
      </c>
      <c r="C44" s="14" t="s">
        <v>39</v>
      </c>
      <c r="D44" s="12">
        <f t="shared" si="0"/>
        <v>19740600</v>
      </c>
      <c r="E44" s="12">
        <v>19740600</v>
      </c>
      <c r="F44" s="12"/>
      <c r="G44" s="12">
        <v>11804000</v>
      </c>
      <c r="H44" s="12">
        <f>D44-G44</f>
        <v>7936600</v>
      </c>
      <c r="I44" s="14" t="s">
        <v>195</v>
      </c>
      <c r="J44" s="14" t="s">
        <v>193</v>
      </c>
      <c r="K44" s="14" t="s">
        <v>196</v>
      </c>
    </row>
    <row r="45" spans="1:11" s="29" customFormat="1" ht="129.75" customHeight="1">
      <c r="A45" s="27">
        <v>44</v>
      </c>
      <c r="B45" s="28" t="s">
        <v>53</v>
      </c>
      <c r="C45" s="14" t="s">
        <v>82</v>
      </c>
      <c r="D45" s="12">
        <f t="shared" si="0"/>
        <v>797606</v>
      </c>
      <c r="E45" s="12">
        <v>797606</v>
      </c>
      <c r="F45" s="12"/>
      <c r="G45" s="12"/>
      <c r="H45" s="12">
        <f t="shared" si="1"/>
        <v>797606</v>
      </c>
      <c r="I45" s="14" t="s">
        <v>83</v>
      </c>
      <c r="J45" s="14" t="s">
        <v>84</v>
      </c>
      <c r="K45" s="14" t="s">
        <v>85</v>
      </c>
    </row>
    <row r="46" spans="1:11" s="29" customFormat="1" ht="89.25" customHeight="1">
      <c r="A46" s="27">
        <v>45</v>
      </c>
      <c r="B46" s="28" t="s">
        <v>50</v>
      </c>
      <c r="C46" s="14" t="s">
        <v>40</v>
      </c>
      <c r="D46" s="12">
        <f t="shared" si="0"/>
        <v>7511000</v>
      </c>
      <c r="E46" s="12">
        <v>7511000</v>
      </c>
      <c r="F46" s="12"/>
      <c r="G46" s="12"/>
      <c r="H46" s="12">
        <f>D46-G46</f>
        <v>7511000</v>
      </c>
      <c r="I46" s="14" t="s">
        <v>106</v>
      </c>
      <c r="J46" s="14" t="s">
        <v>222</v>
      </c>
      <c r="K46" s="14" t="s">
        <v>93</v>
      </c>
    </row>
    <row r="47" spans="1:11" s="29" customFormat="1" ht="99.75" customHeight="1">
      <c r="A47" s="27">
        <v>46</v>
      </c>
      <c r="B47" s="28" t="s">
        <v>50</v>
      </c>
      <c r="C47" s="14" t="s">
        <v>41</v>
      </c>
      <c r="D47" s="12">
        <f t="shared" si="0"/>
        <v>7480000</v>
      </c>
      <c r="E47" s="12">
        <v>5500000</v>
      </c>
      <c r="F47" s="12">
        <v>1980000</v>
      </c>
      <c r="G47" s="12"/>
      <c r="H47" s="12">
        <f t="shared" si="1"/>
        <v>7480000</v>
      </c>
      <c r="I47" s="14" t="s">
        <v>107</v>
      </c>
      <c r="J47" s="14" t="s">
        <v>223</v>
      </c>
      <c r="K47" s="14" t="s">
        <v>185</v>
      </c>
    </row>
    <row r="48" spans="1:11" s="29" customFormat="1" ht="69.75" customHeight="1">
      <c r="A48" s="27">
        <v>47</v>
      </c>
      <c r="B48" s="28" t="s">
        <v>54</v>
      </c>
      <c r="C48" s="14" t="s">
        <v>42</v>
      </c>
      <c r="D48" s="12">
        <f t="shared" si="0"/>
        <v>545500</v>
      </c>
      <c r="E48" s="12"/>
      <c r="F48" s="12">
        <v>545500</v>
      </c>
      <c r="G48" s="12"/>
      <c r="H48" s="12">
        <f t="shared" si="1"/>
        <v>545500</v>
      </c>
      <c r="I48" s="14" t="s">
        <v>197</v>
      </c>
      <c r="J48" s="14" t="s">
        <v>198</v>
      </c>
      <c r="K48" s="14" t="s">
        <v>224</v>
      </c>
    </row>
    <row r="49" spans="1:11" s="29" customFormat="1" ht="79.5" customHeight="1">
      <c r="A49" s="27">
        <v>48</v>
      </c>
      <c r="B49" s="28" t="s">
        <v>50</v>
      </c>
      <c r="C49" s="14" t="s">
        <v>43</v>
      </c>
      <c r="D49" s="12">
        <f t="shared" si="0"/>
        <v>7260000</v>
      </c>
      <c r="E49" s="12"/>
      <c r="F49" s="12">
        <v>7260000</v>
      </c>
      <c r="G49" s="12"/>
      <c r="H49" s="12">
        <f t="shared" si="1"/>
        <v>7260000</v>
      </c>
      <c r="I49" s="14" t="s">
        <v>81</v>
      </c>
      <c r="J49" s="14" t="s">
        <v>225</v>
      </c>
      <c r="K49" s="14" t="s">
        <v>186</v>
      </c>
    </row>
    <row r="50" spans="1:11" s="29" customFormat="1" ht="69.75" customHeight="1">
      <c r="A50" s="27">
        <v>50</v>
      </c>
      <c r="B50" s="28" t="s">
        <v>50</v>
      </c>
      <c r="C50" s="14" t="s">
        <v>44</v>
      </c>
      <c r="D50" s="12">
        <f t="shared" si="0"/>
        <v>15324870</v>
      </c>
      <c r="E50" s="12"/>
      <c r="F50" s="30">
        <v>15324870</v>
      </c>
      <c r="G50" s="12"/>
      <c r="H50" s="12">
        <f t="shared" si="1"/>
        <v>15324870</v>
      </c>
      <c r="I50" s="14" t="s">
        <v>105</v>
      </c>
      <c r="J50" s="14" t="s">
        <v>189</v>
      </c>
      <c r="K50" s="14" t="s">
        <v>187</v>
      </c>
    </row>
    <row r="51" spans="1:11" s="29" customFormat="1" ht="60" customHeight="1">
      <c r="A51" s="27">
        <v>51</v>
      </c>
      <c r="B51" s="28" t="s">
        <v>50</v>
      </c>
      <c r="C51" s="14" t="s">
        <v>45</v>
      </c>
      <c r="D51" s="12">
        <f t="shared" si="0"/>
        <v>400000</v>
      </c>
      <c r="E51" s="12">
        <v>400000</v>
      </c>
      <c r="F51" s="12"/>
      <c r="G51" s="12"/>
      <c r="H51" s="12">
        <f t="shared" si="1"/>
        <v>400000</v>
      </c>
      <c r="I51" s="14" t="s">
        <v>70</v>
      </c>
      <c r="J51" s="14" t="s">
        <v>94</v>
      </c>
      <c r="K51" s="14" t="s">
        <v>71</v>
      </c>
    </row>
    <row r="52" spans="1:11" s="29" customFormat="1" ht="69.75" customHeight="1" thickBot="1">
      <c r="A52" s="31">
        <v>53</v>
      </c>
      <c r="B52" s="32" t="s">
        <v>54</v>
      </c>
      <c r="C52" s="26" t="s">
        <v>46</v>
      </c>
      <c r="D52" s="33">
        <f>E52+F52</f>
        <v>85140</v>
      </c>
      <c r="E52" s="33">
        <v>85140</v>
      </c>
      <c r="F52" s="33"/>
      <c r="G52" s="33"/>
      <c r="H52" s="12">
        <f t="shared" si="1"/>
        <v>85140</v>
      </c>
      <c r="I52" s="26" t="s">
        <v>174</v>
      </c>
      <c r="J52" s="26" t="s">
        <v>175</v>
      </c>
      <c r="K52" s="26" t="s">
        <v>176</v>
      </c>
    </row>
    <row r="53" spans="1:11" ht="49.5" customHeight="1" thickTop="1">
      <c r="A53" s="36" t="s">
        <v>47</v>
      </c>
      <c r="B53" s="37"/>
      <c r="C53" s="38"/>
      <c r="D53" s="4">
        <f>SUM(D4:D52)</f>
        <v>432276920</v>
      </c>
      <c r="E53" s="4">
        <f>SUM(E4:E52)</f>
        <v>378819350</v>
      </c>
      <c r="F53" s="4">
        <f>SUM(F4:F52)</f>
        <v>53457570</v>
      </c>
      <c r="G53" s="4">
        <f>SUM(G4:G52)</f>
        <v>47129505</v>
      </c>
      <c r="H53" s="4">
        <f>SUM(H4:H52)</f>
        <v>385147415</v>
      </c>
      <c r="I53" s="5"/>
      <c r="J53" s="5"/>
      <c r="K53" s="5"/>
    </row>
  </sheetData>
  <sheetProtection/>
  <autoFilter ref="A5:K53"/>
  <mergeCells count="10">
    <mergeCell ref="K4:K5"/>
    <mergeCell ref="A53:C53"/>
    <mergeCell ref="A4:A5"/>
    <mergeCell ref="B4:B5"/>
    <mergeCell ref="C4:C5"/>
    <mergeCell ref="A1:K1"/>
    <mergeCell ref="D4:F4"/>
    <mergeCell ref="G4:H4"/>
    <mergeCell ref="J4:J5"/>
    <mergeCell ref="I4:I5"/>
  </mergeCells>
  <printOptions horizontalCentered="1"/>
  <pageMargins left="0.11811023622047245" right="0.11811023622047245" top="0.5511811023622047" bottom="0.35433070866141736" header="0.31496062992125984" footer="0.11811023622047245"/>
  <pageSetup horizontalDpi="600" verticalDpi="600" orientation="landscape" paperSize="9" scale="76" r:id="rId3"/>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dimension ref="A2:E25"/>
  <sheetViews>
    <sheetView zoomScalePageLayoutView="0" workbookViewId="0" topLeftCell="A1">
      <selection activeCell="E24" sqref="E24"/>
    </sheetView>
  </sheetViews>
  <sheetFormatPr defaultColWidth="9.00390625" defaultRowHeight="13.5"/>
  <cols>
    <col min="1" max="1" width="8.625" style="18" customWidth="1"/>
    <col min="2" max="2" width="12.625" style="0" customWidth="1"/>
    <col min="3" max="3" width="32.50390625" style="0" customWidth="1"/>
    <col min="4" max="4" width="44.625" style="25" customWidth="1"/>
    <col min="5" max="5" width="41.375" style="1" customWidth="1"/>
    <col min="6" max="8" width="9.625" style="1" customWidth="1"/>
    <col min="9" max="9" width="31.75390625" style="0" customWidth="1"/>
    <col min="10" max="11" width="30.625" style="0" customWidth="1"/>
  </cols>
  <sheetData>
    <row r="2" spans="1:5" ht="24.75" customHeight="1">
      <c r="A2" s="19" t="s">
        <v>0</v>
      </c>
      <c r="B2" s="19" t="s">
        <v>130</v>
      </c>
      <c r="C2" s="19" t="s">
        <v>131</v>
      </c>
      <c r="D2" s="23" t="s">
        <v>133</v>
      </c>
      <c r="E2" s="20" t="s">
        <v>132</v>
      </c>
    </row>
    <row r="3" spans="1:5" ht="34.5" customHeight="1">
      <c r="A3" s="17">
        <v>2</v>
      </c>
      <c r="B3" s="16" t="s">
        <v>48</v>
      </c>
      <c r="C3" s="21" t="s">
        <v>127</v>
      </c>
      <c r="D3" s="24" t="s">
        <v>150</v>
      </c>
      <c r="E3" s="15"/>
    </row>
    <row r="4" spans="1:5" ht="34.5" customHeight="1">
      <c r="A4" s="17">
        <v>3</v>
      </c>
      <c r="B4" s="16" t="s">
        <v>48</v>
      </c>
      <c r="C4" s="21" t="s">
        <v>128</v>
      </c>
      <c r="D4" s="24" t="s">
        <v>150</v>
      </c>
      <c r="E4" s="15"/>
    </row>
    <row r="5" spans="1:5" ht="34.5" customHeight="1">
      <c r="A5" s="17">
        <v>4</v>
      </c>
      <c r="B5" s="16" t="s">
        <v>48</v>
      </c>
      <c r="C5" s="21" t="s">
        <v>11</v>
      </c>
      <c r="D5" s="24" t="s">
        <v>150</v>
      </c>
      <c r="E5" s="15"/>
    </row>
    <row r="6" spans="1:5" ht="34.5" customHeight="1">
      <c r="A6" s="17">
        <v>5</v>
      </c>
      <c r="B6" s="16" t="s">
        <v>49</v>
      </c>
      <c r="C6" s="21" t="s">
        <v>12</v>
      </c>
      <c r="D6" s="24" t="s">
        <v>150</v>
      </c>
      <c r="E6" s="15"/>
    </row>
    <row r="7" spans="1:5" ht="34.5" customHeight="1">
      <c r="A7" s="17">
        <v>6</v>
      </c>
      <c r="B7" s="16" t="s">
        <v>49</v>
      </c>
      <c r="C7" s="21" t="s">
        <v>13</v>
      </c>
      <c r="D7" s="24" t="s">
        <v>150</v>
      </c>
      <c r="E7" s="15"/>
    </row>
    <row r="8" spans="1:5" ht="34.5" customHeight="1">
      <c r="A8" s="17">
        <v>11</v>
      </c>
      <c r="B8" s="16" t="s">
        <v>134</v>
      </c>
      <c r="C8" s="21" t="s">
        <v>136</v>
      </c>
      <c r="D8" s="24" t="s">
        <v>137</v>
      </c>
      <c r="E8" s="15"/>
    </row>
    <row r="9" spans="1:5" ht="34.5" customHeight="1">
      <c r="A9" s="17">
        <v>17</v>
      </c>
      <c r="B9" s="7" t="s">
        <v>49</v>
      </c>
      <c r="C9" s="3" t="s">
        <v>20</v>
      </c>
      <c r="D9" s="24" t="s">
        <v>150</v>
      </c>
      <c r="E9" s="15"/>
    </row>
    <row r="10" spans="1:5" ht="34.5" customHeight="1">
      <c r="A10" s="17">
        <v>18</v>
      </c>
      <c r="B10" s="7" t="s">
        <v>48</v>
      </c>
      <c r="C10" s="3" t="s">
        <v>21</v>
      </c>
      <c r="D10" s="24" t="s">
        <v>150</v>
      </c>
      <c r="E10" s="15"/>
    </row>
    <row r="11" spans="1:5" ht="34.5" customHeight="1">
      <c r="A11" s="17">
        <v>23</v>
      </c>
      <c r="B11" s="7" t="s">
        <v>49</v>
      </c>
      <c r="C11" s="3" t="s">
        <v>25</v>
      </c>
      <c r="D11" s="24" t="s">
        <v>150</v>
      </c>
      <c r="E11" s="15"/>
    </row>
    <row r="12" spans="1:5" ht="34.5" customHeight="1">
      <c r="A12" s="17">
        <v>24</v>
      </c>
      <c r="B12" s="7" t="s">
        <v>49</v>
      </c>
      <c r="C12" s="3" t="s">
        <v>26</v>
      </c>
      <c r="D12" s="24" t="s">
        <v>150</v>
      </c>
      <c r="E12" s="15"/>
    </row>
    <row r="13" spans="1:5" ht="34.5" customHeight="1">
      <c r="A13" s="17">
        <v>25</v>
      </c>
      <c r="B13" s="16" t="s">
        <v>141</v>
      </c>
      <c r="C13" s="21" t="s">
        <v>139</v>
      </c>
      <c r="D13" s="24" t="s">
        <v>142</v>
      </c>
      <c r="E13" s="15"/>
    </row>
    <row r="14" spans="1:5" ht="34.5" customHeight="1">
      <c r="A14" s="17">
        <v>26</v>
      </c>
      <c r="B14" s="16" t="s">
        <v>141</v>
      </c>
      <c r="C14" s="21" t="s">
        <v>140</v>
      </c>
      <c r="D14" s="24" t="s">
        <v>143</v>
      </c>
      <c r="E14" s="15"/>
    </row>
    <row r="15" spans="1:5" ht="34.5" customHeight="1">
      <c r="A15" s="17">
        <v>27</v>
      </c>
      <c r="B15" s="16" t="s">
        <v>145</v>
      </c>
      <c r="C15" s="21" t="s">
        <v>144</v>
      </c>
      <c r="D15" s="24" t="s">
        <v>143</v>
      </c>
      <c r="E15" s="15"/>
    </row>
    <row r="16" spans="1:5" ht="34.5" customHeight="1">
      <c r="A16" s="17">
        <v>28</v>
      </c>
      <c r="B16" s="16" t="s">
        <v>53</v>
      </c>
      <c r="C16" s="21" t="s">
        <v>27</v>
      </c>
      <c r="D16" s="24" t="s">
        <v>150</v>
      </c>
      <c r="E16" s="15"/>
    </row>
    <row r="17" spans="1:5" ht="34.5" customHeight="1">
      <c r="A17" s="17">
        <v>29</v>
      </c>
      <c r="B17" s="16" t="s">
        <v>53</v>
      </c>
      <c r="C17" s="21" t="s">
        <v>28</v>
      </c>
      <c r="D17" s="24" t="s">
        <v>150</v>
      </c>
      <c r="E17" s="15"/>
    </row>
    <row r="18" spans="1:5" ht="34.5" customHeight="1">
      <c r="A18" s="17">
        <v>36</v>
      </c>
      <c r="B18" s="16" t="s">
        <v>54</v>
      </c>
      <c r="C18" s="21" t="s">
        <v>129</v>
      </c>
      <c r="D18" s="24" t="s">
        <v>150</v>
      </c>
      <c r="E18" s="15"/>
    </row>
    <row r="19" spans="1:5" ht="34.5" customHeight="1">
      <c r="A19" s="17">
        <v>38</v>
      </c>
      <c r="B19" s="16" t="s">
        <v>54</v>
      </c>
      <c r="C19" s="21" t="s">
        <v>35</v>
      </c>
      <c r="D19" s="24" t="s">
        <v>150</v>
      </c>
      <c r="E19" s="15"/>
    </row>
    <row r="20" spans="1:5" ht="34.5" customHeight="1">
      <c r="A20" s="17">
        <v>39</v>
      </c>
      <c r="B20" s="16" t="s">
        <v>147</v>
      </c>
      <c r="C20" s="21" t="s">
        <v>146</v>
      </c>
      <c r="D20" s="24" t="s">
        <v>149</v>
      </c>
      <c r="E20" s="15"/>
    </row>
    <row r="21" spans="1:5" ht="34.5" customHeight="1">
      <c r="A21" s="17">
        <v>43</v>
      </c>
      <c r="B21" s="16" t="s">
        <v>54</v>
      </c>
      <c r="C21" s="21" t="s">
        <v>39</v>
      </c>
      <c r="D21" s="24" t="s">
        <v>150</v>
      </c>
      <c r="E21" s="15"/>
    </row>
    <row r="22" spans="1:5" ht="34.5" customHeight="1">
      <c r="A22" s="13">
        <v>47</v>
      </c>
      <c r="B22" s="7" t="s">
        <v>54</v>
      </c>
      <c r="C22" s="3" t="s">
        <v>42</v>
      </c>
      <c r="D22" s="24" t="s">
        <v>150</v>
      </c>
      <c r="E22" s="15"/>
    </row>
    <row r="23" spans="1:5" ht="34.5" customHeight="1">
      <c r="A23" s="17">
        <v>50</v>
      </c>
      <c r="B23" s="16" t="s">
        <v>134</v>
      </c>
      <c r="C23" s="21" t="s">
        <v>148</v>
      </c>
      <c r="D23" s="24" t="s">
        <v>137</v>
      </c>
      <c r="E23" s="15"/>
    </row>
    <row r="24" spans="1:5" ht="34.5" customHeight="1">
      <c r="A24" s="17">
        <v>53</v>
      </c>
      <c r="B24" s="16" t="s">
        <v>54</v>
      </c>
      <c r="C24" s="21" t="s">
        <v>46</v>
      </c>
      <c r="D24" s="24" t="s">
        <v>150</v>
      </c>
      <c r="E24" s="15"/>
    </row>
    <row r="25" ht="13.5">
      <c r="C25" s="22"/>
    </row>
  </sheetData>
  <sheetProtection/>
  <printOptions/>
  <pageMargins left="0.31496062992125984" right="0.31496062992125984"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津和野町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2022-04-14T07:49:44Z</cp:lastPrinted>
  <dcterms:created xsi:type="dcterms:W3CDTF">2021-07-27T03:53:02Z</dcterms:created>
  <dcterms:modified xsi:type="dcterms:W3CDTF">2022-04-14T07:55:22Z</dcterms:modified>
  <cp:category/>
  <cp:version/>
  <cp:contentType/>
  <cp:contentStatus/>
</cp:coreProperties>
</file>